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codeName="{DD97A8EA-9A9A-E61F-A557-7D5A7D7259CE}"/>
  <workbookPr codeName="ThisWorkbook" defaultThemeVersion="166925"/>
  <mc:AlternateContent xmlns:mc="http://schemas.openxmlformats.org/markup-compatibility/2006">
    <mc:Choice Requires="x15">
      <x15ac:absPath xmlns:x15ac="http://schemas.microsoft.com/office/spreadsheetml/2010/11/ac" url="https://corpintl.sharepoint.com/sites/TeamsLibraryPSBroiler/Shared Documents/General/6. Tools/FEED SIEVE TOOL/"/>
    </mc:Choice>
  </mc:AlternateContent>
  <xr:revisionPtr revIDLastSave="115" documentId="13_ncr:1_{FFE8FA68-8352-4CF0-9C5D-BF3047EA1F5E}" xr6:coauthVersionLast="47" xr6:coauthVersionMax="47" xr10:uidLastSave="{4DC2E57D-F6DC-45CB-9EE4-CAE473E829D9}"/>
  <bookViews>
    <workbookView xWindow="9510" yWindow="-90" windowWidth="19380" windowHeight="10260" activeTab="1" xr2:uid="{135B8032-B740-4F5E-91F4-F1DBE32E19D1}"/>
  </bookViews>
  <sheets>
    <sheet name="Feed sieve instructions" sheetId="3" r:id="rId1"/>
    <sheet name="Enter your data" sheetId="1" r:id="rId2"/>
    <sheet name="Recommandations" sheetId="4" state="hidden" r:id="rId3"/>
  </sheets>
  <definedNames>
    <definedName name="_xlnm._FilterDatabase" localSheetId="2" hidden="1">Recommandations!$A$1:$F$45</definedName>
    <definedName name="_xlnm.Print_Area" localSheetId="1">'Enter your data'!$E$1:$P$45</definedName>
    <definedName name="_xlnm.Print_Area" localSheetId="0">'Feed sieve instructions'!$A$1:$R$10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5" i="4" l="1"/>
  <c r="A84" i="4"/>
  <c r="A83" i="4"/>
  <c r="A82" i="4"/>
  <c r="A53" i="4"/>
  <c r="A52" i="4"/>
  <c r="A51" i="4"/>
  <c r="A50" i="4"/>
  <c r="A21" i="4"/>
  <c r="A20" i="4"/>
  <c r="A19" i="4"/>
  <c r="A18" i="4"/>
  <c r="A10" i="4"/>
  <c r="A11" i="4"/>
  <c r="A12" i="4"/>
  <c r="A13" i="4"/>
  <c r="A42" i="4"/>
  <c r="A43" i="4"/>
  <c r="A44" i="4"/>
  <c r="A45" i="4"/>
  <c r="A74" i="4"/>
  <c r="A75" i="4"/>
  <c r="A76" i="4"/>
  <c r="A77" i="4"/>
  <c r="A79" i="4"/>
  <c r="A17" i="4" l="1"/>
  <c r="A16" i="4"/>
  <c r="A15" i="4"/>
  <c r="A14" i="4"/>
  <c r="A3" i="4"/>
  <c r="A4" i="4"/>
  <c r="A5" i="4"/>
  <c r="A6" i="4"/>
  <c r="A7" i="4"/>
  <c r="A8" i="4"/>
  <c r="A9" i="4"/>
  <c r="A22" i="4"/>
  <c r="A23" i="4"/>
  <c r="A24" i="4"/>
  <c r="A25" i="4"/>
  <c r="A26" i="4"/>
  <c r="A27" i="4"/>
  <c r="A28" i="4"/>
  <c r="A29" i="4"/>
  <c r="A30" i="4"/>
  <c r="A31" i="4"/>
  <c r="A32" i="4"/>
  <c r="A33" i="4"/>
  <c r="A34" i="4"/>
  <c r="A35" i="4"/>
  <c r="A36" i="4"/>
  <c r="A37" i="4"/>
  <c r="A38" i="4"/>
  <c r="A39" i="4"/>
  <c r="A40" i="4"/>
  <c r="A41" i="4"/>
  <c r="A46" i="4"/>
  <c r="A47" i="4"/>
  <c r="A48" i="4"/>
  <c r="A49" i="4"/>
  <c r="A54" i="4"/>
  <c r="A55" i="4"/>
  <c r="A56" i="4"/>
  <c r="A57" i="4"/>
  <c r="A58" i="4"/>
  <c r="A59" i="4"/>
  <c r="A60" i="4"/>
  <c r="A61" i="4"/>
  <c r="A62" i="4"/>
  <c r="A63" i="4"/>
  <c r="A64" i="4"/>
  <c r="A65" i="4"/>
  <c r="A66" i="4"/>
  <c r="A67" i="4"/>
  <c r="A68" i="4"/>
  <c r="A69" i="4"/>
  <c r="A70" i="4"/>
  <c r="A71" i="4"/>
  <c r="A72" i="4"/>
  <c r="A73" i="4"/>
  <c r="A78" i="4"/>
  <c r="A80" i="4"/>
  <c r="A81" i="4"/>
  <c r="A86" i="4"/>
  <c r="A87" i="4"/>
  <c r="A88" i="4"/>
  <c r="A89" i="4"/>
  <c r="A90" i="4"/>
  <c r="A91" i="4"/>
  <c r="A92" i="4"/>
  <c r="A93" i="4"/>
  <c r="A94" i="4"/>
  <c r="A95" i="4"/>
  <c r="A96" i="4"/>
  <c r="A97" i="4"/>
  <c r="A2" i="4"/>
  <c r="J15" i="1"/>
  <c r="M15" i="1" s="1"/>
  <c r="M21" i="1" l="1"/>
  <c r="O21" i="1"/>
  <c r="I21" i="1" s="1"/>
  <c r="L21" i="1"/>
  <c r="F21" i="1" s="1"/>
  <c r="N21" i="1"/>
  <c r="P15" i="1"/>
  <c r="L15" i="1"/>
  <c r="H21" i="1" l="1"/>
  <c r="G21" i="1"/>
  <c r="J17" i="1"/>
  <c r="N17" i="1" s="1"/>
  <c r="J19" i="1"/>
  <c r="M19" i="1" s="1"/>
  <c r="G20" i="1"/>
  <c r="J16" i="1"/>
  <c r="J18" i="1"/>
  <c r="N18" i="1" s="1"/>
  <c r="N15" i="1"/>
  <c r="F20" i="1"/>
  <c r="O16" i="1" l="1"/>
  <c r="L16" i="1"/>
  <c r="P21" i="1"/>
  <c r="J21" i="1" s="1"/>
  <c r="N16" i="1"/>
  <c r="M17" i="1"/>
  <c r="O18" i="1"/>
  <c r="M16" i="1"/>
  <c r="O17" i="1"/>
  <c r="O15" i="1"/>
  <c r="M18" i="1"/>
  <c r="P18" i="1"/>
  <c r="L18" i="1"/>
  <c r="L19" i="1"/>
  <c r="P17" i="1"/>
  <c r="L17" i="1"/>
  <c r="N19" i="1"/>
  <c r="O19" i="1"/>
  <c r="P16" i="1"/>
  <c r="J20" i="1"/>
  <c r="P19" i="1"/>
  <c r="M20" i="1" l="1"/>
  <c r="N20" i="1"/>
  <c r="L20" i="1"/>
  <c r="P20" i="1"/>
  <c r="H20" i="1"/>
  <c r="I20" i="1"/>
  <c r="O20" i="1" l="1"/>
</calcChain>
</file>

<file path=xl/sharedStrings.xml><?xml version="1.0" encoding="utf-8"?>
<sst xmlns="http://schemas.openxmlformats.org/spreadsheetml/2006/main" count="457" uniqueCount="58">
  <si>
    <t>Feed sieve instructions</t>
  </si>
  <si>
    <t>www.hubbardbreeders.com</t>
  </si>
  <si>
    <t>Company</t>
  </si>
  <si>
    <t>How to use this file?</t>
  </si>
  <si>
    <t>Date</t>
  </si>
  <si>
    <t>Breeder I</t>
  </si>
  <si>
    <t>Form</t>
  </si>
  <si>
    <t>Mash</t>
  </si>
  <si>
    <t>% of the sample</t>
  </si>
  <si>
    <t>&gt;3mm</t>
  </si>
  <si>
    <t>2-3mm</t>
  </si>
  <si>
    <t>1-2mm</t>
  </si>
  <si>
    <t>&lt;1mm</t>
  </si>
  <si>
    <t>Total</t>
  </si>
  <si>
    <t>Sub Sample 1</t>
  </si>
  <si>
    <t>Sub Sample 2</t>
  </si>
  <si>
    <t>Sub Sample 3</t>
  </si>
  <si>
    <t>Sub Sample 4</t>
  </si>
  <si>
    <t>Sub Sample 5</t>
  </si>
  <si>
    <t xml:space="preserve"> Please consult your local Hubbard Technical Manager for more speciﬁc details.</t>
  </si>
  <si>
    <t>ID</t>
  </si>
  <si>
    <t>Particle size</t>
  </si>
  <si>
    <t>Feed type</t>
  </si>
  <si>
    <t>Recommandation</t>
  </si>
  <si>
    <t>Quality of feed presentation</t>
  </si>
  <si>
    <t>Crumb</t>
  </si>
  <si>
    <t>Good</t>
  </si>
  <si>
    <t>Pre-Starter</t>
  </si>
  <si>
    <t>Starter</t>
  </si>
  <si>
    <t>Pellet</t>
  </si>
  <si>
    <t>Grower</t>
  </si>
  <si>
    <t>Transition</t>
  </si>
  <si>
    <t>Breeder II</t>
  </si>
  <si>
    <t>N/A</t>
  </si>
  <si>
    <t>Farm name</t>
  </si>
  <si>
    <t>House N°</t>
  </si>
  <si>
    <t>Feed presentation</t>
  </si>
  <si>
    <t>Hubbard</t>
  </si>
  <si>
    <t>Cocorico</t>
  </si>
  <si>
    <t>1- Remove the sieve lid and insert the upright lid into the slot in the middle of the &gt;3mm compartment.
2- Sample the feed correctly and fill the left compartment with feed.</t>
  </si>
  <si>
    <t>3-Remove the lid and close the sieve by repositioning the lid in the slot.
4-Position the HUBBARD sieve upright (compartment &gt; 3mm at the top) and shake for 60 seconds alternating from left to right and up and down.</t>
  </si>
  <si>
    <t>6-Read the results and note the quantity of feed in each compartment using the graduated scale located to the left of each compartment.
7-Enter the results in the Data tab "Enter your data" of this Excel file.
8-Remove the lid and empty the feed from the sieve. Clean the sieves with a brush.
9-To have a good analysis of the feed sample, repeat the procedure for the same feed at least 5 times.</t>
  </si>
  <si>
    <t>Feed Mill</t>
  </si>
  <si>
    <t>Average</t>
  </si>
  <si>
    <t>Hubbard recommendation</t>
  </si>
  <si>
    <t>Feed  Plus</t>
  </si>
  <si>
    <t>Enter the values read on the feed sieve</t>
  </si>
  <si>
    <r>
      <rPr>
        <b/>
        <sz val="9"/>
        <rFont val="Fira Sans"/>
        <family val="2"/>
      </rPr>
      <t>1-Enter values in the green cells:</t>
    </r>
    <r>
      <rPr>
        <sz val="9"/>
        <rFont val="Fira Sans"/>
        <family val="2"/>
      </rPr>
      <t xml:space="preserve">
It is important to fill in the feed type and the feed presentation in order to have a proper comparison with the Hubbard recommendations.
</t>
    </r>
    <r>
      <rPr>
        <b/>
        <sz val="9"/>
        <rFont val="Fira Sans"/>
        <family val="2"/>
      </rPr>
      <t xml:space="preserve">2-Interpretation / Legend: </t>
    </r>
    <r>
      <rPr>
        <sz val="9"/>
        <rFont val="Fira Sans"/>
        <family val="2"/>
      </rPr>
      <t xml:space="preserve">
Results in line with Hubbard recommendations
Results NOT in line with Hubbard recommendations</t>
    </r>
  </si>
  <si>
    <t>Product</t>
  </si>
  <si>
    <t>PS EFFICIENCY PLUS</t>
  </si>
  <si>
    <t>PS Female EFFICIENCY PLUS</t>
  </si>
  <si>
    <t>Breeder III</t>
  </si>
  <si>
    <t>Onset of lay</t>
  </si>
  <si>
    <t xml:space="preserve">PS Premium Female (JA57; JA57Ki; JA87; REDBRO; Redbro Mini; P6N)  </t>
  </si>
  <si>
    <t>PS Males (M77/M99)</t>
  </si>
  <si>
    <t>PS Males (Intermediate growth males, slow growth males)</t>
  </si>
  <si>
    <t xml:space="preserve">   Physical Quality Record Sheet for Parent Stock</t>
  </si>
  <si>
    <t>The performance data contained in this document was obtained from results and experience from our own research flocks and flocks of our customers. In no way does the data contained in this document constitute a warranty or guarantee of the same performance under different conditions of nutrition, density or physical or biological environment. In particular (but without limitation of foregoing) we do not grant any warranties regarding the fitness for purpose, performance, use, nature or quality of the flocks, nor any warranty regarding compliance with local legislation regarding health, welfare, or other aspects of animal production. Hubbard makes no representation as to the accuracy or completeness of the information contained in this document. V 2025-01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</si>
</sst>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8"/>
      <name val="Calibri"/>
      <family val="2"/>
      <scheme val="minor"/>
    </font>
    <font>
      <sz val="11"/>
      <name val="Calibri"/>
      <family val="2"/>
      <scheme val="minor"/>
    </font>
    <font>
      <sz val="9"/>
      <color theme="1"/>
      <name val="Arial Narrow"/>
      <family val="2"/>
    </font>
    <font>
      <sz val="9"/>
      <color theme="0"/>
      <name val="Arial Narrow"/>
      <family val="2"/>
    </font>
    <font>
      <u/>
      <sz val="11"/>
      <color theme="10"/>
      <name val="Calibri"/>
      <family val="2"/>
      <scheme val="minor"/>
    </font>
    <font>
      <sz val="9"/>
      <color theme="1"/>
      <name val="Oswald"/>
    </font>
    <font>
      <sz val="9"/>
      <color theme="1"/>
      <name val="Fira Sans"/>
      <family val="2"/>
    </font>
    <font>
      <sz val="9"/>
      <color theme="0"/>
      <name val="Fira Sans"/>
      <family val="2"/>
    </font>
    <font>
      <b/>
      <sz val="9"/>
      <color theme="0"/>
      <name val="Fira Sans"/>
      <family val="2"/>
    </font>
    <font>
      <b/>
      <sz val="16"/>
      <color rgb="FF009999"/>
      <name val="Fira Sans"/>
      <family val="2"/>
    </font>
    <font>
      <b/>
      <sz val="9"/>
      <color theme="1"/>
      <name val="Fira Sans"/>
      <family val="2"/>
    </font>
    <font>
      <sz val="9"/>
      <name val="Fira Sans"/>
      <family val="2"/>
    </font>
    <font>
      <b/>
      <u/>
      <sz val="11"/>
      <color theme="0"/>
      <name val="Fira Sans"/>
      <family val="2"/>
    </font>
    <font>
      <sz val="10"/>
      <color theme="1"/>
      <name val="Fira Sans"/>
      <family val="2"/>
    </font>
    <font>
      <b/>
      <sz val="10"/>
      <color theme="0"/>
      <name val="Fira Sans"/>
      <family val="2"/>
    </font>
    <font>
      <b/>
      <sz val="9"/>
      <name val="Fira Sans"/>
      <family val="2"/>
    </font>
    <font>
      <sz val="11"/>
      <name val="Fira Sans"/>
      <family val="2"/>
    </font>
    <font>
      <b/>
      <u/>
      <sz val="11"/>
      <color theme="0"/>
      <name val="Fira Sans"/>
      <family val="2"/>
    </font>
    <font>
      <u/>
      <sz val="11"/>
      <color theme="0"/>
      <name val="Calibri"/>
      <family val="2"/>
      <scheme val="minor"/>
    </font>
    <font>
      <b/>
      <sz val="18"/>
      <color theme="0"/>
      <name val="Oswald"/>
    </font>
    <font>
      <sz val="7"/>
      <name val="Fira Sans"/>
      <family val="2"/>
    </font>
  </fonts>
  <fills count="5">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theme="7" tint="-0.249977111117893"/>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theme="1" tint="0.24994659260841701"/>
      </bottom>
      <diagonal/>
    </border>
    <border>
      <left/>
      <right style="medium">
        <color theme="1" tint="0.24994659260841701"/>
      </right>
      <top/>
      <bottom style="medium">
        <color theme="1" tint="0.24994659260841701"/>
      </bottom>
      <diagonal/>
    </border>
    <border>
      <left style="medium">
        <color theme="1" tint="0.24994659260841701"/>
      </left>
      <right/>
      <top style="medium">
        <color theme="1" tint="0.24994659260841701"/>
      </top>
      <bottom/>
      <diagonal/>
    </border>
    <border>
      <left/>
      <right/>
      <top style="medium">
        <color theme="1" tint="0.24994659260841701"/>
      </top>
      <bottom/>
      <diagonal/>
    </border>
    <border>
      <left/>
      <right style="medium">
        <color theme="1" tint="0.24994659260841701"/>
      </right>
      <top style="medium">
        <color theme="1" tint="0.24994659260841701"/>
      </top>
      <bottom/>
      <diagonal/>
    </border>
    <border>
      <left style="medium">
        <color theme="1" tint="0.24994659260841701"/>
      </left>
      <right/>
      <top/>
      <bottom/>
      <diagonal/>
    </border>
    <border>
      <left style="medium">
        <color theme="1" tint="0.24994659260841701"/>
      </left>
      <right/>
      <top style="medium">
        <color theme="1" tint="0.24994659260841701"/>
      </top>
      <bottom style="medium">
        <color theme="1" tint="0.249977111117893"/>
      </bottom>
      <diagonal/>
    </border>
    <border>
      <left/>
      <right/>
      <top style="medium">
        <color theme="1" tint="0.24994659260841701"/>
      </top>
      <bottom style="medium">
        <color theme="1" tint="0.249977111117893"/>
      </bottom>
      <diagonal/>
    </border>
    <border>
      <left/>
      <right style="medium">
        <color theme="1" tint="0.249977111117893"/>
      </right>
      <top style="medium">
        <color theme="1" tint="0.24994659260841701"/>
      </top>
      <bottom style="medium">
        <color theme="1" tint="0.249977111117893"/>
      </bottom>
      <diagonal/>
    </border>
    <border>
      <left style="medium">
        <color theme="1" tint="0.249977111117893"/>
      </left>
      <right/>
      <top style="medium">
        <color theme="1" tint="0.249977111117893"/>
      </top>
      <bottom style="medium">
        <color indexed="64"/>
      </bottom>
      <diagonal/>
    </border>
    <border>
      <left/>
      <right/>
      <top style="medium">
        <color theme="1" tint="0.249977111117893"/>
      </top>
      <bottom style="medium">
        <color indexed="64"/>
      </bottom>
      <diagonal/>
    </border>
    <border>
      <left/>
      <right style="medium">
        <color theme="1" tint="0.249977111117893"/>
      </right>
      <top style="medium">
        <color theme="1" tint="0.249977111117893"/>
      </top>
      <bottom style="medium">
        <color indexed="64"/>
      </bottom>
      <diagonal/>
    </border>
    <border>
      <left style="medium">
        <color theme="1" tint="0.249977111117893"/>
      </left>
      <right/>
      <top style="medium">
        <color indexed="64"/>
      </top>
      <bottom style="medium">
        <color indexed="64"/>
      </bottom>
      <diagonal/>
    </border>
    <border>
      <left/>
      <right style="medium">
        <color theme="1" tint="0.249977111117893"/>
      </right>
      <top style="medium">
        <color indexed="64"/>
      </top>
      <bottom style="medium">
        <color indexed="64"/>
      </bottom>
      <diagonal/>
    </border>
    <border>
      <left style="medium">
        <color theme="1" tint="0.249977111117893"/>
      </left>
      <right/>
      <top style="medium">
        <color indexed="64"/>
      </top>
      <bottom style="medium">
        <color theme="1" tint="0.249977111117893"/>
      </bottom>
      <diagonal/>
    </border>
    <border>
      <left/>
      <right/>
      <top style="medium">
        <color indexed="64"/>
      </top>
      <bottom style="medium">
        <color theme="1" tint="0.249977111117893"/>
      </bottom>
      <diagonal/>
    </border>
    <border>
      <left/>
      <right style="medium">
        <color theme="1" tint="0.249977111117893"/>
      </right>
      <top style="medium">
        <color indexed="64"/>
      </top>
      <bottom style="medium">
        <color theme="1" tint="0.249977111117893"/>
      </bottom>
      <diagonal/>
    </border>
    <border>
      <left style="medium">
        <color theme="1" tint="0.24994659260841701"/>
      </left>
      <right/>
      <top/>
      <bottom style="medium">
        <color theme="1" tint="0.2499465926084170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6" fillId="0" borderId="0" applyNumberFormat="0" applyFill="0" applyBorder="0" applyAlignment="0" applyProtection="0"/>
  </cellStyleXfs>
  <cellXfs count="138">
    <xf numFmtId="0" fontId="0" fillId="0" borderId="0" xfId="0"/>
    <xf numFmtId="0" fontId="0" fillId="2" borderId="0" xfId="0" applyFill="1"/>
    <xf numFmtId="0" fontId="15" fillId="2" borderId="3" xfId="0" applyFont="1" applyFill="1" applyBorder="1"/>
    <xf numFmtId="0" fontId="15" fillId="2" borderId="4" xfId="0" applyFont="1" applyFill="1" applyBorder="1"/>
    <xf numFmtId="0" fontId="4" fillId="2" borderId="0" xfId="0" applyFont="1" applyFill="1"/>
    <xf numFmtId="0" fontId="4" fillId="2" borderId="3" xfId="0" applyFont="1" applyFill="1" applyBorder="1"/>
    <xf numFmtId="0" fontId="15" fillId="2" borderId="0" xfId="0" applyFont="1" applyFill="1"/>
    <xf numFmtId="0" fontId="16" fillId="2" borderId="0" xfId="0" applyFont="1" applyFill="1" applyAlignment="1">
      <alignment vertical="center"/>
    </xf>
    <xf numFmtId="0" fontId="4" fillId="2" borderId="1" xfId="0" applyFont="1" applyFill="1" applyBorder="1"/>
    <xf numFmtId="0" fontId="4" fillId="2" borderId="2" xfId="0" applyFont="1" applyFill="1" applyBorder="1"/>
    <xf numFmtId="0" fontId="5" fillId="0" borderId="0" xfId="0" applyFont="1"/>
    <xf numFmtId="0" fontId="5" fillId="2" borderId="0" xfId="0" applyFont="1" applyFill="1"/>
    <xf numFmtId="0" fontId="4" fillId="2" borderId="5" xfId="0" applyFont="1" applyFill="1" applyBorder="1"/>
    <xf numFmtId="0" fontId="4" fillId="2" borderId="8" xfId="0" applyFont="1" applyFill="1" applyBorder="1"/>
    <xf numFmtId="0" fontId="14" fillId="2" borderId="0" xfId="2" applyFont="1" applyFill="1" applyBorder="1" applyAlignment="1" applyProtection="1">
      <alignment vertical="center"/>
    </xf>
    <xf numFmtId="0" fontId="22" fillId="2" borderId="0" xfId="2" applyFont="1" applyFill="1" applyBorder="1" applyAlignment="1">
      <alignment vertical="justify" wrapText="1"/>
    </xf>
    <xf numFmtId="0" fontId="8" fillId="2" borderId="0" xfId="0" applyFont="1" applyFill="1" applyAlignment="1">
      <alignment horizontal="center" vertical="center"/>
    </xf>
    <xf numFmtId="9" fontId="8" fillId="2" borderId="0" xfId="1" applyFont="1" applyFill="1" applyBorder="1" applyAlignment="1" applyProtection="1">
      <alignment horizontal="center" vertical="center"/>
    </xf>
    <xf numFmtId="0" fontId="12" fillId="2" borderId="35" xfId="0" applyFont="1" applyFill="1" applyBorder="1" applyAlignment="1">
      <alignment horizontal="center" vertical="center"/>
    </xf>
    <xf numFmtId="0" fontId="12" fillId="2" borderId="36" xfId="0" applyFont="1" applyFill="1" applyBorder="1" applyAlignment="1">
      <alignment horizontal="center" vertical="center"/>
    </xf>
    <xf numFmtId="15" fontId="12" fillId="2" borderId="37" xfId="0" applyNumberFormat="1" applyFont="1" applyFill="1" applyBorder="1" applyAlignment="1">
      <alignment horizontal="center" vertical="center" wrapText="1"/>
    </xf>
    <xf numFmtId="0" fontId="8" fillId="2" borderId="27"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31" xfId="0" applyFont="1" applyFill="1" applyBorder="1" applyAlignment="1">
      <alignment horizontal="center" vertical="center"/>
    </xf>
    <xf numFmtId="0" fontId="10" fillId="4" borderId="32" xfId="0" applyFont="1" applyFill="1" applyBorder="1" applyAlignment="1">
      <alignment horizontal="center" vertical="center" wrapText="1"/>
    </xf>
    <xf numFmtId="0" fontId="10" fillId="4" borderId="33" xfId="0" applyFont="1" applyFill="1" applyBorder="1" applyAlignment="1">
      <alignment horizontal="center" vertical="center"/>
    </xf>
    <xf numFmtId="0" fontId="8" fillId="2" borderId="33" xfId="0" applyFont="1" applyFill="1" applyBorder="1" applyAlignment="1">
      <alignment horizontal="center" vertical="center"/>
    </xf>
    <xf numFmtId="9" fontId="10" fillId="4" borderId="33" xfId="1" applyFont="1" applyFill="1" applyBorder="1" applyAlignment="1" applyProtection="1">
      <alignment horizontal="center" vertical="center"/>
    </xf>
    <xf numFmtId="9" fontId="10" fillId="4" borderId="34" xfId="1" applyFont="1" applyFill="1" applyBorder="1" applyAlignment="1" applyProtection="1">
      <alignment horizontal="center" vertical="center"/>
    </xf>
    <xf numFmtId="0" fontId="9" fillId="3" borderId="30" xfId="0" applyFont="1" applyFill="1" applyBorder="1" applyAlignment="1" applyProtection="1">
      <alignment horizontal="center" vertical="center"/>
      <protection locked="0"/>
    </xf>
    <xf numFmtId="0" fontId="10" fillId="4" borderId="32" xfId="0" applyFont="1" applyFill="1" applyBorder="1" applyAlignment="1">
      <alignment horizontal="center" vertical="center"/>
    </xf>
    <xf numFmtId="0" fontId="10" fillId="4" borderId="34" xfId="0" applyFont="1" applyFill="1" applyBorder="1" applyAlignment="1">
      <alignment horizontal="center" vertical="center"/>
    </xf>
    <xf numFmtId="9" fontId="8" fillId="2" borderId="30" xfId="1" applyFont="1" applyFill="1" applyBorder="1" applyAlignment="1" applyProtection="1">
      <alignment horizontal="center" vertical="center"/>
    </xf>
    <xf numFmtId="9" fontId="10" fillId="4" borderId="32" xfId="1" applyFont="1" applyFill="1" applyBorder="1" applyAlignment="1" applyProtection="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9" fillId="3" borderId="27" xfId="0" applyFont="1" applyFill="1" applyBorder="1" applyAlignment="1" applyProtection="1">
      <alignment horizontal="center" vertical="center"/>
      <protection locked="0"/>
    </xf>
    <xf numFmtId="0" fontId="9" fillId="3" borderId="28" xfId="0" applyFont="1" applyFill="1" applyBorder="1" applyAlignment="1" applyProtection="1">
      <alignment horizontal="center" vertical="center"/>
      <protection locked="0"/>
    </xf>
    <xf numFmtId="0" fontId="9" fillId="3" borderId="32" xfId="0" applyFont="1" applyFill="1" applyBorder="1" applyAlignment="1" applyProtection="1">
      <alignment horizontal="center" vertical="center"/>
      <protection locked="0"/>
    </xf>
    <xf numFmtId="0" fontId="9" fillId="3" borderId="33" xfId="0" applyFont="1" applyFill="1" applyBorder="1" applyAlignment="1" applyProtection="1">
      <alignment horizontal="center" vertical="center"/>
      <protection locked="0"/>
    </xf>
    <xf numFmtId="9" fontId="8" fillId="2" borderId="27" xfId="1" applyFont="1" applyFill="1" applyBorder="1" applyAlignment="1" applyProtection="1">
      <alignment horizontal="center" vertical="center"/>
    </xf>
    <xf numFmtId="9" fontId="8" fillId="2" borderId="28" xfId="1" applyFont="1" applyFill="1" applyBorder="1" applyAlignment="1" applyProtection="1">
      <alignment horizontal="center" vertical="center"/>
    </xf>
    <xf numFmtId="9" fontId="8" fillId="2" borderId="32" xfId="1" applyFont="1" applyFill="1" applyBorder="1" applyAlignment="1" applyProtection="1">
      <alignment horizontal="center" vertical="center"/>
    </xf>
    <xf numFmtId="9" fontId="8" fillId="2" borderId="33" xfId="1" applyFont="1" applyFill="1" applyBorder="1" applyAlignment="1" applyProtection="1">
      <alignment horizontal="center" vertical="center"/>
    </xf>
    <xf numFmtId="0" fontId="8" fillId="2" borderId="38" xfId="0" applyFont="1" applyFill="1" applyBorder="1" applyAlignment="1">
      <alignment horizontal="center" vertical="center" wrapText="1"/>
    </xf>
    <xf numFmtId="1" fontId="8" fillId="2" borderId="38" xfId="1" applyNumberFormat="1" applyFont="1" applyFill="1" applyBorder="1" applyAlignment="1" applyProtection="1">
      <alignment horizontal="center" vertical="center"/>
    </xf>
    <xf numFmtId="1" fontId="8" fillId="2" borderId="39" xfId="1" applyNumberFormat="1" applyFont="1" applyFill="1" applyBorder="1" applyAlignment="1" applyProtection="1">
      <alignment horizontal="center" vertical="center"/>
    </xf>
    <xf numFmtId="1" fontId="8" fillId="2" borderId="40" xfId="1" applyNumberFormat="1" applyFont="1" applyFill="1" applyBorder="1" applyAlignment="1" applyProtection="1">
      <alignment horizontal="center" vertical="center"/>
    </xf>
    <xf numFmtId="0" fontId="8" fillId="2" borderId="35"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37" xfId="0" applyFont="1" applyFill="1" applyBorder="1" applyAlignment="1">
      <alignment horizontal="center" vertical="center"/>
    </xf>
    <xf numFmtId="9" fontId="8" fillId="2" borderId="35" xfId="1" applyFont="1" applyFill="1" applyBorder="1" applyAlignment="1" applyProtection="1">
      <alignment horizontal="center" vertical="center"/>
    </xf>
    <xf numFmtId="9" fontId="8" fillId="2" borderId="36" xfId="1" applyFont="1" applyFill="1" applyBorder="1" applyAlignment="1" applyProtection="1">
      <alignment horizontal="center" vertical="center"/>
    </xf>
    <xf numFmtId="9" fontId="8" fillId="2" borderId="37" xfId="1" applyFont="1" applyFill="1" applyBorder="1" applyAlignment="1" applyProtection="1">
      <alignment horizontal="center" vertical="center"/>
    </xf>
    <xf numFmtId="0" fontId="22" fillId="2" borderId="32" xfId="2" applyFont="1" applyFill="1" applyBorder="1" applyAlignment="1">
      <alignment vertical="justify" wrapText="1"/>
    </xf>
    <xf numFmtId="0" fontId="22" fillId="2" borderId="33" xfId="2" applyFont="1" applyFill="1" applyBorder="1" applyAlignment="1">
      <alignment vertical="justify" wrapText="1"/>
    </xf>
    <xf numFmtId="0" fontId="22" fillId="2" borderId="34" xfId="2" applyFont="1" applyFill="1" applyBorder="1" applyAlignment="1">
      <alignment vertical="justify" wrapText="1"/>
    </xf>
    <xf numFmtId="9" fontId="8" fillId="2" borderId="38" xfId="1" applyFont="1" applyFill="1" applyBorder="1" applyAlignment="1" applyProtection="1">
      <alignment horizontal="center" vertical="center"/>
    </xf>
    <xf numFmtId="9" fontId="8" fillId="2" borderId="39" xfId="1" applyFont="1" applyFill="1" applyBorder="1" applyAlignment="1" applyProtection="1">
      <alignment horizontal="center" vertical="center"/>
    </xf>
    <xf numFmtId="9" fontId="8" fillId="2" borderId="40" xfId="1" applyFont="1" applyFill="1" applyBorder="1" applyAlignment="1" applyProtection="1">
      <alignment horizontal="center" vertical="center"/>
    </xf>
    <xf numFmtId="0" fontId="9" fillId="3" borderId="0" xfId="0" applyFont="1" applyFill="1" applyAlignment="1" applyProtection="1">
      <alignment horizontal="center" vertical="center"/>
      <protection locked="0"/>
    </xf>
    <xf numFmtId="0" fontId="0" fillId="0" borderId="34" xfId="0" applyBorder="1" applyAlignment="1">
      <alignment horizontal="center" vertical="center"/>
    </xf>
    <xf numFmtId="0" fontId="0" fillId="0" borderId="37" xfId="0"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0" fillId="0" borderId="6" xfId="0" applyBorder="1" applyAlignment="1">
      <alignment horizontal="center" vertical="center"/>
    </xf>
    <xf numFmtId="0" fontId="3" fillId="0" borderId="6" xfId="0" applyFont="1" applyBorder="1" applyAlignment="1">
      <alignment horizontal="center" vertical="center"/>
    </xf>
    <xf numFmtId="9" fontId="0" fillId="0" borderId="6" xfId="1" applyFont="1" applyFill="1" applyBorder="1" applyAlignment="1">
      <alignment horizontal="center" vertical="center"/>
    </xf>
    <xf numFmtId="0" fontId="0" fillId="0" borderId="38" xfId="0" applyBorder="1" applyAlignment="1">
      <alignment horizontal="center" vertical="center"/>
    </xf>
    <xf numFmtId="0" fontId="0" fillId="0" borderId="29" xfId="0" applyBorder="1" applyAlignment="1">
      <alignment horizontal="center" vertical="center"/>
    </xf>
    <xf numFmtId="0" fontId="0" fillId="0" borderId="35" xfId="0" applyBorder="1" applyAlignment="1">
      <alignment horizontal="center" vertical="center"/>
    </xf>
    <xf numFmtId="0" fontId="3" fillId="0" borderId="35" xfId="0" applyFont="1" applyBorder="1" applyAlignment="1">
      <alignment horizontal="center" vertical="center"/>
    </xf>
    <xf numFmtId="9" fontId="0" fillId="0" borderId="35" xfId="1" applyFont="1" applyFill="1" applyBorder="1" applyAlignment="1">
      <alignment horizontal="center" vertical="center"/>
    </xf>
    <xf numFmtId="0" fontId="0" fillId="0" borderId="27" xfId="0" applyBorder="1" applyAlignment="1">
      <alignment horizontal="center" vertical="center"/>
    </xf>
    <xf numFmtId="0" fontId="11" fillId="2" borderId="27" xfId="0" applyFont="1" applyFill="1" applyBorder="1" applyAlignment="1">
      <alignment horizontal="left" vertical="center"/>
    </xf>
    <xf numFmtId="0" fontId="11" fillId="2" borderId="28" xfId="0" applyFont="1" applyFill="1" applyBorder="1" applyAlignment="1">
      <alignment horizontal="left" vertical="center"/>
    </xf>
    <xf numFmtId="0" fontId="11" fillId="2" borderId="29" xfId="0" applyFont="1" applyFill="1" applyBorder="1" applyAlignment="1">
      <alignment horizontal="left" vertical="center"/>
    </xf>
    <xf numFmtId="0" fontId="11" fillId="2" borderId="30" xfId="0" applyFont="1" applyFill="1" applyBorder="1" applyAlignment="1">
      <alignment horizontal="left" vertical="center"/>
    </xf>
    <xf numFmtId="0" fontId="11" fillId="2" borderId="0" xfId="0" applyFont="1" applyFill="1" applyAlignment="1">
      <alignment horizontal="left" vertical="center"/>
    </xf>
    <xf numFmtId="0" fontId="11" fillId="2" borderId="31" xfId="0" applyFont="1" applyFill="1" applyBorder="1" applyAlignment="1">
      <alignment horizontal="left" vertical="center"/>
    </xf>
    <xf numFmtId="0" fontId="10" fillId="3" borderId="28" xfId="0" applyFont="1" applyFill="1" applyBorder="1" applyAlignment="1" applyProtection="1">
      <alignment horizontal="center" vertical="center"/>
      <protection locked="0"/>
    </xf>
    <xf numFmtId="0" fontId="12" fillId="2" borderId="27" xfId="0" applyFont="1" applyFill="1" applyBorder="1" applyAlignment="1">
      <alignment horizontal="center" vertical="center"/>
    </xf>
    <xf numFmtId="0" fontId="12" fillId="2" borderId="28" xfId="0" applyFont="1" applyFill="1" applyBorder="1" applyAlignment="1">
      <alignment horizontal="center" vertical="center"/>
    </xf>
    <xf numFmtId="0" fontId="12" fillId="2" borderId="29" xfId="0" applyFont="1" applyFill="1" applyBorder="1" applyAlignment="1">
      <alignment horizontal="center" vertical="center"/>
    </xf>
    <xf numFmtId="0" fontId="4" fillId="2" borderId="30" xfId="0" applyFont="1" applyFill="1" applyBorder="1" applyAlignment="1">
      <alignment horizontal="center"/>
    </xf>
    <xf numFmtId="0" fontId="4" fillId="2" borderId="0" xfId="0" applyFont="1" applyFill="1" applyAlignment="1">
      <alignment horizontal="center"/>
    </xf>
    <xf numFmtId="0" fontId="4" fillId="2" borderId="31" xfId="0" applyFont="1" applyFill="1" applyBorder="1" applyAlignment="1">
      <alignment horizontal="center"/>
    </xf>
    <xf numFmtId="0" fontId="8" fillId="2" borderId="27" xfId="0" applyFont="1" applyFill="1" applyBorder="1" applyAlignment="1">
      <alignment horizontal="center" vertical="center"/>
    </xf>
    <xf numFmtId="0" fontId="8" fillId="2" borderId="30" xfId="0" applyFont="1" applyFill="1" applyBorder="1" applyAlignment="1">
      <alignment horizontal="center" vertical="center"/>
    </xf>
    <xf numFmtId="0" fontId="7" fillId="2" borderId="30" xfId="0" applyFont="1" applyFill="1" applyBorder="1" applyAlignment="1">
      <alignment horizontal="center" vertical="top" wrapText="1"/>
    </xf>
    <xf numFmtId="0" fontId="7" fillId="2" borderId="0" xfId="0" applyFont="1" applyFill="1" applyAlignment="1">
      <alignment horizontal="center" vertical="top" wrapText="1"/>
    </xf>
    <xf numFmtId="0" fontId="7" fillId="2" borderId="31" xfId="0" applyFont="1" applyFill="1" applyBorder="1" applyAlignment="1">
      <alignment horizontal="center" vertical="top" wrapText="1"/>
    </xf>
    <xf numFmtId="0" fontId="19" fillId="3" borderId="14" xfId="2" applyFont="1" applyFill="1" applyBorder="1" applyAlignment="1">
      <alignment horizontal="center" vertical="center"/>
    </xf>
    <xf numFmtId="0" fontId="19" fillId="3" borderId="0" xfId="2" applyFont="1" applyFill="1" applyBorder="1" applyAlignment="1">
      <alignment horizontal="center" vertical="center"/>
    </xf>
    <xf numFmtId="0" fontId="19" fillId="3" borderId="4" xfId="2" applyFont="1" applyFill="1" applyBorder="1" applyAlignment="1">
      <alignment horizontal="center" vertical="center"/>
    </xf>
    <xf numFmtId="15" fontId="13" fillId="0" borderId="30" xfId="0" applyNumberFormat="1" applyFont="1" applyBorder="1" applyAlignment="1">
      <alignment horizontal="left" vertical="center" wrapText="1"/>
    </xf>
    <xf numFmtId="15" fontId="13" fillId="0" borderId="0" xfId="0" applyNumberFormat="1" applyFont="1" applyAlignment="1">
      <alignment horizontal="left" vertical="center" wrapText="1"/>
    </xf>
    <xf numFmtId="15" fontId="13" fillId="0" borderId="31" xfId="0" applyNumberFormat="1" applyFont="1" applyBorder="1" applyAlignment="1">
      <alignment horizontal="left" vertical="center" wrapText="1"/>
    </xf>
    <xf numFmtId="15" fontId="13" fillId="0" borderId="32" xfId="0" applyNumberFormat="1" applyFont="1" applyBorder="1" applyAlignment="1">
      <alignment horizontal="left" vertical="center" wrapText="1"/>
    </xf>
    <xf numFmtId="15" fontId="13" fillId="0" borderId="33" xfId="0" applyNumberFormat="1" applyFont="1" applyBorder="1" applyAlignment="1">
      <alignment horizontal="left" vertical="center" wrapText="1"/>
    </xf>
    <xf numFmtId="15" fontId="13" fillId="0" borderId="34" xfId="0" applyNumberFormat="1" applyFont="1" applyBorder="1" applyAlignment="1">
      <alignment horizontal="left" vertical="center" wrapText="1"/>
    </xf>
    <xf numFmtId="0" fontId="8" fillId="2" borderId="0" xfId="0" applyFont="1" applyFill="1" applyAlignment="1">
      <alignment horizontal="center" vertical="center"/>
    </xf>
    <xf numFmtId="0" fontId="8" fillId="2" borderId="31" xfId="0" applyFont="1" applyFill="1" applyBorder="1" applyAlignment="1">
      <alignment horizontal="center" vertical="center"/>
    </xf>
    <xf numFmtId="0" fontId="20" fillId="3" borderId="30" xfId="2" applyFont="1" applyFill="1" applyBorder="1" applyAlignment="1">
      <alignment horizontal="center" vertical="center"/>
    </xf>
    <xf numFmtId="0" fontId="20" fillId="3" borderId="0" xfId="2" applyFont="1" applyFill="1" applyBorder="1" applyAlignment="1">
      <alignment horizontal="center" vertical="center"/>
    </xf>
    <xf numFmtId="0" fontId="20" fillId="3" borderId="31" xfId="2" applyFont="1" applyFill="1" applyBorder="1" applyAlignment="1">
      <alignment horizontal="center" vertical="center"/>
    </xf>
    <xf numFmtId="0" fontId="22" fillId="2" borderId="30" xfId="2" applyFont="1" applyFill="1" applyBorder="1" applyAlignment="1">
      <alignment horizontal="justify" vertical="justify" wrapText="1"/>
    </xf>
    <xf numFmtId="0" fontId="22" fillId="2" borderId="0" xfId="2" applyFont="1" applyFill="1" applyBorder="1" applyAlignment="1">
      <alignment horizontal="justify" vertical="justify" wrapText="1"/>
    </xf>
    <xf numFmtId="0" fontId="22" fillId="2" borderId="31" xfId="2" applyFont="1" applyFill="1" applyBorder="1" applyAlignment="1">
      <alignment horizontal="justify" vertical="justify" wrapText="1"/>
    </xf>
    <xf numFmtId="0" fontId="8" fillId="2" borderId="28"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27" xfId="0" applyFont="1" applyFill="1" applyBorder="1" applyAlignment="1">
      <alignment horizontal="center"/>
    </xf>
    <xf numFmtId="0" fontId="8" fillId="2" borderId="28" xfId="0" applyFont="1" applyFill="1" applyBorder="1" applyAlignment="1">
      <alignment horizontal="center"/>
    </xf>
    <xf numFmtId="0" fontId="8" fillId="2" borderId="29" xfId="0" applyFont="1" applyFill="1" applyBorder="1" applyAlignment="1">
      <alignment horizontal="center"/>
    </xf>
    <xf numFmtId="0" fontId="8" fillId="2" borderId="29" xfId="0" applyFont="1" applyFill="1" applyBorder="1" applyAlignment="1">
      <alignment horizontal="center" vertical="center"/>
    </xf>
    <xf numFmtId="14" fontId="10" fillId="3" borderId="0" xfId="0" applyNumberFormat="1" applyFont="1" applyFill="1" applyAlignment="1" applyProtection="1">
      <alignment horizontal="center" vertical="center"/>
      <protection locked="0"/>
    </xf>
    <xf numFmtId="0" fontId="10" fillId="3" borderId="0" xfId="0" applyFont="1" applyFill="1" applyAlignment="1" applyProtection="1">
      <alignment horizontal="center" vertical="center"/>
      <protection locked="0"/>
    </xf>
    <xf numFmtId="0" fontId="10" fillId="3" borderId="33" xfId="0" applyFont="1" applyFill="1" applyBorder="1" applyAlignment="1" applyProtection="1">
      <alignment horizontal="center" vertical="center"/>
      <protection locked="0"/>
    </xf>
    <xf numFmtId="0" fontId="14" fillId="3" borderId="11" xfId="2" applyFont="1" applyFill="1" applyBorder="1" applyAlignment="1">
      <alignment horizontal="center" vertical="center"/>
    </xf>
    <xf numFmtId="0" fontId="14" fillId="3" borderId="12" xfId="2" applyFont="1" applyFill="1" applyBorder="1" applyAlignment="1">
      <alignment horizontal="center" vertical="center"/>
    </xf>
    <xf numFmtId="0" fontId="14" fillId="3" borderId="13" xfId="2" applyFont="1" applyFill="1" applyBorder="1" applyAlignment="1">
      <alignment horizontal="center" vertical="center"/>
    </xf>
    <xf numFmtId="0" fontId="14" fillId="3" borderId="26" xfId="2" applyFont="1" applyFill="1" applyBorder="1" applyAlignment="1">
      <alignment horizontal="center" vertical="center"/>
    </xf>
    <xf numFmtId="0" fontId="14" fillId="3" borderId="9" xfId="2" applyFont="1" applyFill="1" applyBorder="1" applyAlignment="1">
      <alignment horizontal="center" vertical="center"/>
    </xf>
    <xf numFmtId="0" fontId="14" fillId="3" borderId="10" xfId="2" applyFont="1" applyFill="1" applyBorder="1" applyAlignment="1">
      <alignment horizontal="center" vertical="center"/>
    </xf>
    <xf numFmtId="0" fontId="15" fillId="2" borderId="3" xfId="0" applyFont="1" applyFill="1" applyBorder="1" applyAlignment="1">
      <alignment horizontal="center"/>
    </xf>
    <xf numFmtId="0" fontId="15" fillId="2" borderId="0" xfId="0" applyFont="1" applyFill="1" applyAlignment="1">
      <alignment horizontal="center"/>
    </xf>
    <xf numFmtId="0" fontId="21" fillId="3" borderId="15" xfId="0" applyFont="1" applyFill="1" applyBorder="1" applyAlignment="1">
      <alignment horizontal="center" vertical="center"/>
    </xf>
    <xf numFmtId="0" fontId="21" fillId="3" borderId="16" xfId="0" applyFont="1" applyFill="1" applyBorder="1" applyAlignment="1">
      <alignment horizontal="center" vertical="center"/>
    </xf>
    <xf numFmtId="0" fontId="21" fillId="3" borderId="17" xfId="0" applyFont="1" applyFill="1" applyBorder="1" applyAlignment="1">
      <alignment horizontal="center" vertical="center"/>
    </xf>
    <xf numFmtId="15" fontId="18" fillId="2" borderId="18" xfId="0" applyNumberFormat="1" applyFont="1" applyFill="1" applyBorder="1" applyAlignment="1">
      <alignment horizontal="left" vertical="center" wrapText="1"/>
    </xf>
    <xf numFmtId="15" fontId="18" fillId="2" borderId="19" xfId="0" applyNumberFormat="1" applyFont="1" applyFill="1" applyBorder="1" applyAlignment="1">
      <alignment horizontal="left" vertical="center" wrapText="1"/>
    </xf>
    <xf numFmtId="15" fontId="18" fillId="2" borderId="20" xfId="0" applyNumberFormat="1" applyFont="1" applyFill="1" applyBorder="1" applyAlignment="1">
      <alignment horizontal="left" vertical="center" wrapText="1"/>
    </xf>
    <xf numFmtId="15" fontId="18" fillId="2" borderId="21" xfId="0" applyNumberFormat="1" applyFont="1" applyFill="1" applyBorder="1" applyAlignment="1">
      <alignment horizontal="left" vertical="center" wrapText="1"/>
    </xf>
    <xf numFmtId="15" fontId="18" fillId="2" borderId="7" xfId="0" applyNumberFormat="1" applyFont="1" applyFill="1" applyBorder="1" applyAlignment="1">
      <alignment horizontal="left" vertical="center" wrapText="1"/>
    </xf>
    <xf numFmtId="15" fontId="18" fillId="2" borderId="22" xfId="0" applyNumberFormat="1" applyFont="1" applyFill="1" applyBorder="1" applyAlignment="1">
      <alignment horizontal="left" vertical="center" wrapText="1"/>
    </xf>
    <xf numFmtId="15" fontId="18" fillId="2" borderId="23" xfId="0" applyNumberFormat="1" applyFont="1" applyFill="1" applyBorder="1" applyAlignment="1">
      <alignment horizontal="left" vertical="center" wrapText="1"/>
    </xf>
    <xf numFmtId="15" fontId="18" fillId="2" borderId="24" xfId="0" applyNumberFormat="1" applyFont="1" applyFill="1" applyBorder="1" applyAlignment="1">
      <alignment horizontal="left" vertical="center" wrapText="1"/>
    </xf>
    <xf numFmtId="15" fontId="18" fillId="2" borderId="25" xfId="0" applyNumberFormat="1" applyFont="1" applyFill="1" applyBorder="1" applyAlignment="1">
      <alignment horizontal="left" vertical="center" wrapText="1"/>
    </xf>
  </cellXfs>
  <cellStyles count="3">
    <cellStyle name="Lien hypertexte" xfId="2" builtinId="8"/>
    <cellStyle name="Normal" xfId="0" builtinId="0"/>
    <cellStyle name="Pourcentage" xfId="1" builtinId="5"/>
  </cellStyles>
  <dxfs count="11">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0000"/>
      <color rgb="FF009999"/>
      <color rgb="FF8AE0C5"/>
      <color rgb="FFA3FFFF"/>
      <color rgb="FF00DBD6"/>
      <color rgb="FF37C9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06/relationships/vbaProject" Target="vbaProject.bin"/><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lang="en-GB" sz="1050" b="1" i="0" u="none" strike="noStrike" kern="1200" cap="none" spc="0" normalizeH="0" baseline="0">
                <a:solidFill>
                  <a:schemeClr val="dk1">
                    <a:lumMod val="65000"/>
                    <a:lumOff val="35000"/>
                  </a:schemeClr>
                </a:solidFill>
                <a:latin typeface="Fira Sans" panose="020B0503050000020004" pitchFamily="34" charset="0"/>
                <a:ea typeface="Fira Sans" panose="020B0503050000020004" pitchFamily="34" charset="0"/>
                <a:cs typeface="+mn-cs"/>
              </a:defRPr>
            </a:pPr>
            <a:r>
              <a:rPr lang="en-GB" sz="1050" b="1" i="0" u="none" strike="noStrike" kern="1200" baseline="0">
                <a:solidFill>
                  <a:schemeClr val="dk1">
                    <a:lumMod val="65000"/>
                    <a:lumOff val="35000"/>
                  </a:schemeClr>
                </a:solidFill>
                <a:latin typeface="Fira Sans" panose="020B0503050000020004" pitchFamily="34" charset="0"/>
                <a:ea typeface="Fira Sans" panose="020B0503050000020004" pitchFamily="34" charset="0"/>
                <a:cs typeface="+mn-cs"/>
              </a:rPr>
              <a:t>Distribution of the feed particle size</a:t>
            </a:r>
          </a:p>
        </c:rich>
      </c:tx>
      <c:overlay val="0"/>
      <c:spPr>
        <a:noFill/>
        <a:ln>
          <a:noFill/>
        </a:ln>
        <a:effectLst/>
      </c:spPr>
      <c:txPr>
        <a:bodyPr rot="0" spcFirstLastPara="1" vertOverflow="ellipsis" vert="horz" wrap="square" anchor="ctr" anchorCtr="1"/>
        <a:lstStyle/>
        <a:p>
          <a:pPr algn="ctr">
            <a:defRPr lang="en-GB" sz="1050" b="1" i="0" u="none" strike="noStrike" kern="1200" cap="none" spc="0" normalizeH="0" baseline="0">
              <a:solidFill>
                <a:schemeClr val="dk1">
                  <a:lumMod val="65000"/>
                  <a:lumOff val="35000"/>
                </a:schemeClr>
              </a:solidFill>
              <a:latin typeface="Fira Sans" panose="020B0503050000020004" pitchFamily="34" charset="0"/>
              <a:ea typeface="Fira Sans" panose="020B0503050000020004" pitchFamily="34" charset="0"/>
              <a:cs typeface="+mn-cs"/>
            </a:defRPr>
          </a:pPr>
          <a:endParaRPr lang="en-US"/>
        </a:p>
      </c:txPr>
    </c:title>
    <c:autoTitleDeleted val="0"/>
    <c:plotArea>
      <c:layout>
        <c:manualLayout>
          <c:layoutTarget val="inner"/>
          <c:xMode val="edge"/>
          <c:yMode val="edge"/>
          <c:x val="0.11757798216231545"/>
          <c:y val="0.17574924555135454"/>
          <c:w val="0.85682916873986459"/>
          <c:h val="0.54833934579763421"/>
        </c:manualLayout>
      </c:layout>
      <c:barChart>
        <c:barDir val="col"/>
        <c:grouping val="stacked"/>
        <c:varyColors val="0"/>
        <c:ser>
          <c:idx val="0"/>
          <c:order val="0"/>
          <c:tx>
            <c:strRef>
              <c:f>'Enter your data'!$L$14</c:f>
              <c:strCache>
                <c:ptCount val="1"/>
                <c:pt idx="0">
                  <c:v>&gt;3mm</c:v>
                </c:pt>
              </c:strCache>
            </c:strRef>
          </c:tx>
          <c:spPr>
            <a:solidFill>
              <a:srgbClr val="92D050"/>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dk1">
                        <a:lumMod val="75000"/>
                        <a:lumOff val="25000"/>
                      </a:schemeClr>
                    </a:solidFill>
                    <a:latin typeface="Fira Sans" panose="020B0503050000020004" pitchFamily="34" charset="0"/>
                    <a:ea typeface="Fira Sans" panose="020B05030500000200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'Enter your data'!$E$15:$E$21</c:f>
              <c:strCache>
                <c:ptCount val="7"/>
                <c:pt idx="0">
                  <c:v>Sub Sample 1</c:v>
                </c:pt>
                <c:pt idx="1">
                  <c:v>Sub Sample 2</c:v>
                </c:pt>
                <c:pt idx="2">
                  <c:v>Sub Sample 3</c:v>
                </c:pt>
                <c:pt idx="3">
                  <c:v>Sub Sample 4</c:v>
                </c:pt>
                <c:pt idx="4">
                  <c:v>Sub Sample 5</c:v>
                </c:pt>
                <c:pt idx="5">
                  <c:v>Average</c:v>
                </c:pt>
                <c:pt idx="6">
                  <c:v>Hubbard recommendation</c:v>
                </c:pt>
              </c:strCache>
            </c:strRef>
          </c:cat>
          <c:val>
            <c:numRef>
              <c:f>'Enter your data'!$L$15:$L$21</c:f>
              <c:numCache>
                <c:formatCode>0%</c:formatCode>
                <c:ptCount val="7"/>
                <c:pt idx="0">
                  <c:v>0.1</c:v>
                </c:pt>
                <c:pt idx="1">
                  <c:v>0.12195121951219512</c:v>
                </c:pt>
                <c:pt idx="2">
                  <c:v>0.15</c:v>
                </c:pt>
                <c:pt idx="3">
                  <c:v>0.18421052631578946</c:v>
                </c:pt>
                <c:pt idx="4">
                  <c:v>0.21052631578947367</c:v>
                </c:pt>
                <c:pt idx="5">
                  <c:v>0.15333761232349166</c:v>
                </c:pt>
                <c:pt idx="6">
                  <c:v>0.15</c:v>
                </c:pt>
              </c:numCache>
            </c:numRef>
          </c:val>
          <c:extLst>
            <c:ext xmlns:c16="http://schemas.microsoft.com/office/drawing/2014/chart" uri="{C3380CC4-5D6E-409C-BE32-E72D297353CC}">
              <c16:uniqueId val="{00000000-EC75-4CED-A7F4-5D09BF044D51}"/>
            </c:ext>
          </c:extLst>
        </c:ser>
        <c:ser>
          <c:idx val="1"/>
          <c:order val="1"/>
          <c:tx>
            <c:strRef>
              <c:f>'Enter your data'!$M$14</c:f>
              <c:strCache>
                <c:ptCount val="1"/>
                <c:pt idx="0">
                  <c:v>2-3mm</c:v>
                </c:pt>
              </c:strCache>
            </c:strRef>
          </c:tx>
          <c:spPr>
            <a:solidFill>
              <a:schemeClr val="accent2">
                <a:lumMod val="75000"/>
                <a:alpha val="55000"/>
              </a:schemeClr>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dk1">
                        <a:lumMod val="75000"/>
                        <a:lumOff val="25000"/>
                      </a:schemeClr>
                    </a:solidFill>
                    <a:latin typeface="Fira Sans" panose="020B0503050000020004" pitchFamily="34" charset="0"/>
                    <a:ea typeface="Fira Sans" panose="020B05030500000200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'Enter your data'!$E$15:$E$21</c:f>
              <c:strCache>
                <c:ptCount val="7"/>
                <c:pt idx="0">
                  <c:v>Sub Sample 1</c:v>
                </c:pt>
                <c:pt idx="1">
                  <c:v>Sub Sample 2</c:v>
                </c:pt>
                <c:pt idx="2">
                  <c:v>Sub Sample 3</c:v>
                </c:pt>
                <c:pt idx="3">
                  <c:v>Sub Sample 4</c:v>
                </c:pt>
                <c:pt idx="4">
                  <c:v>Sub Sample 5</c:v>
                </c:pt>
                <c:pt idx="5">
                  <c:v>Average</c:v>
                </c:pt>
                <c:pt idx="6">
                  <c:v>Hubbard recommendation</c:v>
                </c:pt>
              </c:strCache>
            </c:strRef>
          </c:cat>
          <c:val>
            <c:numRef>
              <c:f>'Enter your data'!$M$15:$M$21</c:f>
              <c:numCache>
                <c:formatCode>0%</c:formatCode>
                <c:ptCount val="7"/>
                <c:pt idx="0">
                  <c:v>0.45</c:v>
                </c:pt>
                <c:pt idx="1">
                  <c:v>0.41463414634146339</c:v>
                </c:pt>
                <c:pt idx="2">
                  <c:v>0.4</c:v>
                </c:pt>
                <c:pt idx="3">
                  <c:v>0.39473684210526316</c:v>
                </c:pt>
                <c:pt idx="4">
                  <c:v>0.36842105263157893</c:v>
                </c:pt>
                <c:pt idx="5">
                  <c:v>0.40555840821566108</c:v>
                </c:pt>
                <c:pt idx="6">
                  <c:v>0.4</c:v>
                </c:pt>
              </c:numCache>
            </c:numRef>
          </c:val>
          <c:extLst>
            <c:ext xmlns:c16="http://schemas.microsoft.com/office/drawing/2014/chart" uri="{C3380CC4-5D6E-409C-BE32-E72D297353CC}">
              <c16:uniqueId val="{00000001-EC75-4CED-A7F4-5D09BF044D51}"/>
            </c:ext>
          </c:extLst>
        </c:ser>
        <c:ser>
          <c:idx val="2"/>
          <c:order val="2"/>
          <c:tx>
            <c:strRef>
              <c:f>'Enter your data'!$N$14</c:f>
              <c:strCache>
                <c:ptCount val="1"/>
                <c:pt idx="0">
                  <c:v>1-2mm</c:v>
                </c:pt>
              </c:strCache>
            </c:strRef>
          </c:tx>
          <c:spPr>
            <a:solidFill>
              <a:srgbClr val="8AE0C5"/>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dk1">
                        <a:lumMod val="75000"/>
                        <a:lumOff val="25000"/>
                      </a:schemeClr>
                    </a:solidFill>
                    <a:latin typeface="Fira Sans" panose="020B0503050000020004" pitchFamily="34" charset="0"/>
                    <a:ea typeface="Fira Sans" panose="020B05030500000200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'Enter your data'!$E$15:$E$21</c:f>
              <c:strCache>
                <c:ptCount val="7"/>
                <c:pt idx="0">
                  <c:v>Sub Sample 1</c:v>
                </c:pt>
                <c:pt idx="1">
                  <c:v>Sub Sample 2</c:v>
                </c:pt>
                <c:pt idx="2">
                  <c:v>Sub Sample 3</c:v>
                </c:pt>
                <c:pt idx="3">
                  <c:v>Sub Sample 4</c:v>
                </c:pt>
                <c:pt idx="4">
                  <c:v>Sub Sample 5</c:v>
                </c:pt>
                <c:pt idx="5">
                  <c:v>Average</c:v>
                </c:pt>
                <c:pt idx="6">
                  <c:v>Hubbard recommendation</c:v>
                </c:pt>
              </c:strCache>
            </c:strRef>
          </c:cat>
          <c:val>
            <c:numRef>
              <c:f>'Enter your data'!$N$15:$N$21</c:f>
              <c:numCache>
                <c:formatCode>0%</c:formatCode>
                <c:ptCount val="7"/>
                <c:pt idx="0">
                  <c:v>0.35</c:v>
                </c:pt>
                <c:pt idx="1">
                  <c:v>0.31707317073170732</c:v>
                </c:pt>
                <c:pt idx="2">
                  <c:v>0.3</c:v>
                </c:pt>
                <c:pt idx="3">
                  <c:v>0.28947368421052633</c:v>
                </c:pt>
                <c:pt idx="4">
                  <c:v>0.26315789473684209</c:v>
                </c:pt>
                <c:pt idx="5">
                  <c:v>0.30394094993581511</c:v>
                </c:pt>
                <c:pt idx="6">
                  <c:v>0.3</c:v>
                </c:pt>
              </c:numCache>
            </c:numRef>
          </c:val>
          <c:extLst>
            <c:ext xmlns:c16="http://schemas.microsoft.com/office/drawing/2014/chart" uri="{C3380CC4-5D6E-409C-BE32-E72D297353CC}">
              <c16:uniqueId val="{00000002-EC75-4CED-A7F4-5D09BF044D51}"/>
            </c:ext>
          </c:extLst>
        </c:ser>
        <c:ser>
          <c:idx val="3"/>
          <c:order val="3"/>
          <c:tx>
            <c:strRef>
              <c:f>'Enter your data'!$O$14</c:f>
              <c:strCache>
                <c:ptCount val="1"/>
                <c:pt idx="0">
                  <c:v>&lt;1mm</c:v>
                </c:pt>
              </c:strCache>
            </c:strRef>
          </c:tx>
          <c:spPr>
            <a:solidFill>
              <a:schemeClr val="accent4"/>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dk1">
                        <a:lumMod val="75000"/>
                        <a:lumOff val="25000"/>
                      </a:schemeClr>
                    </a:solidFill>
                    <a:latin typeface="Fira Sans" panose="020B0503050000020004" pitchFamily="34" charset="0"/>
                    <a:ea typeface="Fira Sans" panose="020B0503050000020004" pitchFamily="34"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'Enter your data'!$E$15:$E$21</c:f>
              <c:strCache>
                <c:ptCount val="7"/>
                <c:pt idx="0">
                  <c:v>Sub Sample 1</c:v>
                </c:pt>
                <c:pt idx="1">
                  <c:v>Sub Sample 2</c:v>
                </c:pt>
                <c:pt idx="2">
                  <c:v>Sub Sample 3</c:v>
                </c:pt>
                <c:pt idx="3">
                  <c:v>Sub Sample 4</c:v>
                </c:pt>
                <c:pt idx="4">
                  <c:v>Sub Sample 5</c:v>
                </c:pt>
                <c:pt idx="5">
                  <c:v>Average</c:v>
                </c:pt>
                <c:pt idx="6">
                  <c:v>Hubbard recommendation</c:v>
                </c:pt>
              </c:strCache>
            </c:strRef>
          </c:cat>
          <c:val>
            <c:numRef>
              <c:f>'Enter your data'!$O$15:$O$21</c:f>
              <c:numCache>
                <c:formatCode>0%</c:formatCode>
                <c:ptCount val="7"/>
                <c:pt idx="0">
                  <c:v>0.1</c:v>
                </c:pt>
                <c:pt idx="1">
                  <c:v>0.14634146341463414</c:v>
                </c:pt>
                <c:pt idx="2">
                  <c:v>0.15</c:v>
                </c:pt>
                <c:pt idx="3">
                  <c:v>0.13157894736842105</c:v>
                </c:pt>
                <c:pt idx="4">
                  <c:v>0.15789473684210525</c:v>
                </c:pt>
                <c:pt idx="5">
                  <c:v>0.13716302952503207</c:v>
                </c:pt>
                <c:pt idx="6">
                  <c:v>0.15</c:v>
                </c:pt>
              </c:numCache>
            </c:numRef>
          </c:val>
          <c:extLst>
            <c:ext xmlns:c16="http://schemas.microsoft.com/office/drawing/2014/chart" uri="{C3380CC4-5D6E-409C-BE32-E72D297353CC}">
              <c16:uniqueId val="{00000003-EC75-4CED-A7F4-5D09BF044D51}"/>
            </c:ext>
          </c:extLst>
        </c:ser>
        <c:dLbls>
          <c:showLegendKey val="0"/>
          <c:showVal val="0"/>
          <c:showCatName val="0"/>
          <c:showSerName val="0"/>
          <c:showPercent val="0"/>
          <c:showBubbleSize val="0"/>
        </c:dLbls>
        <c:gapWidth val="267"/>
        <c:overlap val="100"/>
        <c:axId val="723669360"/>
        <c:axId val="723670016"/>
      </c:barChart>
      <c:catAx>
        <c:axId val="723669360"/>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5400000" spcFirstLastPara="1" vertOverflow="ellipsis" wrap="square" anchor="ctr" anchorCtr="0"/>
          <a:lstStyle/>
          <a:p>
            <a:pPr>
              <a:defRPr sz="900" b="1" i="0" u="none" strike="noStrike" kern="1200" cap="none" spc="0" normalizeH="0" baseline="0">
                <a:solidFill>
                  <a:schemeClr val="dk1">
                    <a:lumMod val="65000"/>
                    <a:lumOff val="35000"/>
                  </a:schemeClr>
                </a:solidFill>
                <a:latin typeface="Fira Sans" panose="020B0503050000020004" pitchFamily="34" charset="0"/>
                <a:ea typeface="Fira Sans" panose="020B0503050000020004" pitchFamily="34" charset="0"/>
                <a:cs typeface="+mn-cs"/>
              </a:defRPr>
            </a:pPr>
            <a:endParaRPr lang="en-US"/>
          </a:p>
        </c:txPr>
        <c:crossAx val="723670016"/>
        <c:crosses val="autoZero"/>
        <c:auto val="1"/>
        <c:lblAlgn val="ctr"/>
        <c:lblOffset val="100"/>
        <c:noMultiLvlLbl val="0"/>
      </c:catAx>
      <c:valAx>
        <c:axId val="723670016"/>
        <c:scaling>
          <c:orientation val="minMax"/>
          <c:max val="1"/>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900" b="1" i="0" u="none" strike="noStrike" kern="1200" baseline="0">
                    <a:solidFill>
                      <a:schemeClr val="dk1">
                        <a:lumMod val="65000"/>
                        <a:lumOff val="35000"/>
                      </a:schemeClr>
                    </a:solidFill>
                    <a:latin typeface="Fira Sans" panose="020B0503050000020004" pitchFamily="34" charset="0"/>
                    <a:ea typeface="Fira Sans" panose="020B0503050000020004" pitchFamily="34" charset="0"/>
                    <a:cs typeface="+mn-cs"/>
                  </a:defRPr>
                </a:pPr>
                <a:r>
                  <a:rPr lang="en-GB" b="1"/>
                  <a:t>%  of the sample</a:t>
                </a:r>
              </a:p>
            </c:rich>
          </c:tx>
          <c:layout>
            <c:manualLayout>
              <c:xMode val="edge"/>
              <c:yMode val="edge"/>
              <c:x val="2.333182824778807E-2"/>
              <c:y val="0.29450578679780098"/>
            </c:manualLayout>
          </c:layout>
          <c:overlay val="0"/>
          <c:spPr>
            <a:noFill/>
            <a:ln>
              <a:noFill/>
            </a:ln>
            <a:effectLst/>
          </c:spPr>
          <c:txPr>
            <a:bodyPr rot="-5400000" spcFirstLastPara="1" vertOverflow="ellipsis" vert="horz" wrap="square" anchor="ctr" anchorCtr="1"/>
            <a:lstStyle/>
            <a:p>
              <a:pPr>
                <a:defRPr sz="900" b="1" i="0" u="none" strike="noStrike" kern="1200" baseline="0">
                  <a:solidFill>
                    <a:schemeClr val="dk1">
                      <a:lumMod val="65000"/>
                      <a:lumOff val="35000"/>
                    </a:schemeClr>
                  </a:solidFill>
                  <a:latin typeface="Fira Sans" panose="020B0503050000020004" pitchFamily="34" charset="0"/>
                  <a:ea typeface="Fira Sans" panose="020B0503050000020004" pitchFamily="34" charset="0"/>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65000"/>
                    <a:lumOff val="35000"/>
                  </a:schemeClr>
                </a:solidFill>
                <a:latin typeface="Fira Sans" panose="020B0503050000020004" pitchFamily="34" charset="0"/>
                <a:ea typeface="Fira Sans" panose="020B0503050000020004" pitchFamily="34" charset="0"/>
                <a:cs typeface="+mn-cs"/>
              </a:defRPr>
            </a:pPr>
            <a:endParaRPr lang="en-US"/>
          </a:p>
        </c:txPr>
        <c:crossAx val="723669360"/>
        <c:crosses val="autoZero"/>
        <c:crossBetween val="between"/>
      </c:valAx>
      <c:spPr>
        <a:noFill/>
        <a:ln>
          <a:noFill/>
        </a:ln>
        <a:effectLst/>
      </c:spPr>
    </c:plotArea>
    <c:legend>
      <c:legendPos val="t"/>
      <c:layout>
        <c:manualLayout>
          <c:xMode val="edge"/>
          <c:yMode val="edge"/>
          <c:x val="0.29970123966851309"/>
          <c:y val="8.4453154809393319E-2"/>
          <c:w val="0.39594427537246113"/>
          <c:h val="7.0490362713471394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dk1">
                  <a:lumMod val="65000"/>
                  <a:lumOff val="35000"/>
                </a:schemeClr>
              </a:solidFill>
              <a:latin typeface="Fira Sans" panose="020B0503050000020004" pitchFamily="34" charset="0"/>
              <a:ea typeface="Fira Sans" panose="020B0503050000020004" pitchFamily="34" charset="0"/>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noFill/>
      <a:round/>
    </a:ln>
    <a:effectLst/>
  </c:spPr>
  <c:txPr>
    <a:bodyPr/>
    <a:lstStyle/>
    <a:p>
      <a:pPr>
        <a:defRPr sz="900" b="1">
          <a:latin typeface="Fira Sans" panose="020B0503050000020004" pitchFamily="34" charset="0"/>
          <a:ea typeface="Fira Sans" panose="020B0503050000020004" pitchFamily="34" charset="0"/>
        </a:defRPr>
      </a:pPr>
      <a:endParaRPr lang="en-US"/>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chart" Target="../charts/chart1.xml"/><Relationship Id="rId6" Type="http://schemas.openxmlformats.org/officeDocument/2006/relationships/image" Target="../media/image8.png"/><Relationship Id="rId5" Type="http://schemas.openxmlformats.org/officeDocument/2006/relationships/image" Target="../media/image7.sv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13</xdr:col>
      <xdr:colOff>130026</xdr:colOff>
      <xdr:row>5</xdr:row>
      <xdr:rowOff>732760</xdr:rowOff>
    </xdr:from>
    <xdr:to>
      <xdr:col>16</xdr:col>
      <xdr:colOff>2226384</xdr:colOff>
      <xdr:row>8</xdr:row>
      <xdr:rowOff>50771</xdr:rowOff>
    </xdr:to>
    <xdr:pic>
      <xdr:nvPicPr>
        <xdr:cNvPr id="16" name="Picture 15">
          <a:extLst>
            <a:ext uri="{FF2B5EF4-FFF2-40B4-BE49-F238E27FC236}">
              <a16:creationId xmlns:a16="http://schemas.microsoft.com/office/drawing/2014/main" id="{00000000-0008-0000-0000-000010000000}"/>
            </a:ext>
            <a:ext uri="{147F2762-F138-4A5C-976F-8EAC2B608ADB}">
              <a16:predDERef xmlns:a16="http://schemas.microsoft.com/office/drawing/2014/main" pred="{8D04BB06-13EB-9EF7-B53A-783EB44AB80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8554" b="13633"/>
        <a:stretch/>
      </xdr:blipFill>
      <xdr:spPr>
        <a:xfrm>
          <a:off x="7990222" y="3664803"/>
          <a:ext cx="3827423" cy="2357729"/>
        </a:xfrm>
        <a:prstGeom prst="rect">
          <a:avLst/>
        </a:prstGeom>
        <a:ln w="6350">
          <a:solidFill>
            <a:schemeClr val="tx1"/>
          </a:solidFill>
        </a:ln>
      </xdr:spPr>
    </xdr:pic>
    <xdr:clientData/>
  </xdr:twoCellAnchor>
  <xdr:twoCellAnchor editAs="oneCell">
    <xdr:from>
      <xdr:col>1</xdr:col>
      <xdr:colOff>19050</xdr:colOff>
      <xdr:row>5</xdr:row>
      <xdr:rowOff>93345</xdr:rowOff>
    </xdr:from>
    <xdr:to>
      <xdr:col>7</xdr:col>
      <xdr:colOff>777240</xdr:colOff>
      <xdr:row>8</xdr:row>
      <xdr:rowOff>58161</xdr:rowOff>
    </xdr:to>
    <xdr:pic>
      <xdr:nvPicPr>
        <xdr:cNvPr id="3" name="Picture 5">
          <a:extLst>
            <a:ext uri="{FF2B5EF4-FFF2-40B4-BE49-F238E27FC236}">
              <a16:creationId xmlns:a16="http://schemas.microsoft.com/office/drawing/2014/main" id="{00000000-0008-0000-0000-000003000000}"/>
            </a:ext>
            <a:ext uri="{147F2762-F138-4A5C-976F-8EAC2B608ADB}">
              <a16:predDERef xmlns:a16="http://schemas.microsoft.com/office/drawing/2014/main" pred="{519C788E-4FFA-C483-5A5B-20742E5FD66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19050" y="3284220"/>
          <a:ext cx="3790950" cy="3003291"/>
        </a:xfrm>
        <a:prstGeom prst="rect">
          <a:avLst/>
        </a:prstGeom>
        <a:ln w="6350">
          <a:solidFill>
            <a:sysClr val="windowText" lastClr="000000"/>
          </a:solidFill>
        </a:ln>
      </xdr:spPr>
    </xdr:pic>
    <xdr:clientData/>
  </xdr:twoCellAnchor>
  <xdr:twoCellAnchor editAs="oneCell">
    <xdr:from>
      <xdr:col>9</xdr:col>
      <xdr:colOff>797794</xdr:colOff>
      <xdr:row>4</xdr:row>
      <xdr:rowOff>186026</xdr:rowOff>
    </xdr:from>
    <xdr:to>
      <xdr:col>12</xdr:col>
      <xdr:colOff>132340</xdr:colOff>
      <xdr:row>8</xdr:row>
      <xdr:rowOff>48568</xdr:rowOff>
    </xdr:to>
    <xdr:pic>
      <xdr:nvPicPr>
        <xdr:cNvPr id="4" name="Picture 14">
          <a:extLst>
            <a:ext uri="{FF2B5EF4-FFF2-40B4-BE49-F238E27FC236}">
              <a16:creationId xmlns:a16="http://schemas.microsoft.com/office/drawing/2014/main" id="{00000000-0008-0000-0000-000004000000}"/>
            </a:ext>
            <a:ext uri="{147F2762-F138-4A5C-976F-8EAC2B608ADB}">
              <a16:predDERef xmlns:a16="http://schemas.microsoft.com/office/drawing/2014/main" pred="{ADC2992B-1A13-4882-816A-75F8BD8D06D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a:ext>
          </a:extLst>
        </a:blip>
        <a:srcRect t="-64" b="22257"/>
        <a:stretch/>
      </xdr:blipFill>
      <xdr:spPr>
        <a:xfrm rot="5400000">
          <a:off x="4294100" y="3315807"/>
          <a:ext cx="3192151" cy="2216894"/>
        </a:xfrm>
        <a:prstGeom prst="rect">
          <a:avLst/>
        </a:prstGeom>
        <a:ln w="6350">
          <a:solidFill>
            <a:sysClr val="windowText" lastClr="000000"/>
          </a:solidFill>
        </a:ln>
      </xdr:spPr>
    </xdr:pic>
    <xdr:clientData/>
  </xdr:twoCellAnchor>
  <xdr:twoCellAnchor>
    <xdr:from>
      <xdr:col>16</xdr:col>
      <xdr:colOff>295163</xdr:colOff>
      <xdr:row>1</xdr:row>
      <xdr:rowOff>248434</xdr:rowOff>
    </xdr:from>
    <xdr:to>
      <xdr:col>16</xdr:col>
      <xdr:colOff>2117911</xdr:colOff>
      <xdr:row>1</xdr:row>
      <xdr:rowOff>517151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909810" y="663052"/>
          <a:ext cx="1822748" cy="26871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latin typeface="Fira Sans" panose="020B0503050000020004" pitchFamily="34" charset="0"/>
              <a:ea typeface="Fira Sans" panose="020B0503050000020004" pitchFamily="34" charset="0"/>
            </a:rPr>
            <a:t>Picture N°1</a:t>
          </a:r>
        </a:p>
      </xdr:txBody>
    </xdr:sp>
    <xdr:clientData/>
  </xdr:twoCellAnchor>
  <xdr:twoCellAnchor>
    <xdr:from>
      <xdr:col>16</xdr:col>
      <xdr:colOff>304464</xdr:colOff>
      <xdr:row>2</xdr:row>
      <xdr:rowOff>255830</xdr:rowOff>
    </xdr:from>
    <xdr:to>
      <xdr:col>16</xdr:col>
      <xdr:colOff>2123402</xdr:colOff>
      <xdr:row>2</xdr:row>
      <xdr:rowOff>524547</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9919111" y="1432448"/>
          <a:ext cx="1818938" cy="26871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latin typeface="Fira Sans" panose="020B0503050000020004" pitchFamily="34" charset="0"/>
              <a:ea typeface="Fira Sans" panose="020B0503050000020004" pitchFamily="34" charset="0"/>
            </a:rPr>
            <a:t>Picture N°2</a:t>
          </a:r>
        </a:p>
      </xdr:txBody>
    </xdr:sp>
    <xdr:clientData/>
  </xdr:twoCellAnchor>
  <xdr:twoCellAnchor>
    <xdr:from>
      <xdr:col>16</xdr:col>
      <xdr:colOff>304464</xdr:colOff>
      <xdr:row>3</xdr:row>
      <xdr:rowOff>253925</xdr:rowOff>
    </xdr:from>
    <xdr:to>
      <xdr:col>16</xdr:col>
      <xdr:colOff>2117687</xdr:colOff>
      <xdr:row>3</xdr:row>
      <xdr:rowOff>522642</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9919111" y="2192543"/>
          <a:ext cx="1813223" cy="26871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latin typeface="Fira Sans" panose="020B0503050000020004" pitchFamily="34" charset="0"/>
              <a:ea typeface="Fira Sans" panose="020B0503050000020004" pitchFamily="34" charset="0"/>
            </a:rPr>
            <a:t>Picture N°3</a:t>
          </a:r>
        </a:p>
      </xdr:txBody>
    </xdr:sp>
    <xdr:clientData/>
  </xdr:twoCellAnchor>
  <xdr:twoCellAnchor>
    <xdr:from>
      <xdr:col>6</xdr:col>
      <xdr:colOff>605118</xdr:colOff>
      <xdr:row>5</xdr:row>
      <xdr:rowOff>98948</xdr:rowOff>
    </xdr:from>
    <xdr:to>
      <xdr:col>7</xdr:col>
      <xdr:colOff>780601</xdr:colOff>
      <xdr:row>5</xdr:row>
      <xdr:rowOff>381000</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868706" y="3090919"/>
          <a:ext cx="959895" cy="282052"/>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latin typeface="Fira Sans" panose="020B0503050000020004" pitchFamily="34" charset="0"/>
              <a:ea typeface="Fira Sans" panose="020B0503050000020004" pitchFamily="34" charset="0"/>
            </a:rPr>
            <a:t>Picture N°1</a:t>
          </a:r>
        </a:p>
      </xdr:txBody>
    </xdr:sp>
    <xdr:clientData/>
  </xdr:twoCellAnchor>
  <xdr:twoCellAnchor>
    <xdr:from>
      <xdr:col>10</xdr:col>
      <xdr:colOff>734098</xdr:colOff>
      <xdr:row>5</xdr:row>
      <xdr:rowOff>3585</xdr:rowOff>
    </xdr:from>
    <xdr:to>
      <xdr:col>12</xdr:col>
      <xdr:colOff>138056</xdr:colOff>
      <xdr:row>5</xdr:row>
      <xdr:rowOff>240814</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6056892" y="2950732"/>
          <a:ext cx="972782" cy="237229"/>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latin typeface="Fira Sans" panose="020B0503050000020004" pitchFamily="34" charset="0"/>
              <a:ea typeface="Fira Sans" panose="020B0503050000020004" pitchFamily="34" charset="0"/>
            </a:rPr>
            <a:t>Picture N°2</a:t>
          </a:r>
        </a:p>
      </xdr:txBody>
    </xdr:sp>
    <xdr:clientData/>
  </xdr:twoCellAnchor>
  <xdr:twoCellAnchor>
    <xdr:from>
      <xdr:col>16</xdr:col>
      <xdr:colOff>1221440</xdr:colOff>
      <xdr:row>5</xdr:row>
      <xdr:rowOff>743174</xdr:rowOff>
    </xdr:from>
    <xdr:to>
      <xdr:col>16</xdr:col>
      <xdr:colOff>2211143</xdr:colOff>
      <xdr:row>5</xdr:row>
      <xdr:rowOff>1019735</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10836087" y="3735145"/>
          <a:ext cx="989703" cy="276561"/>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latin typeface="Fira Sans" panose="020B0503050000020004" pitchFamily="34" charset="0"/>
              <a:ea typeface="Fira Sans" panose="020B0503050000020004" pitchFamily="34" charset="0"/>
            </a:rPr>
            <a:t>Picture N°3</a:t>
          </a:r>
        </a:p>
      </xdr:txBody>
    </xdr:sp>
    <xdr:clientData/>
  </xdr:twoCellAnchor>
  <xdr:oneCellAnchor>
    <xdr:from>
      <xdr:col>10</xdr:col>
      <xdr:colOff>703005</xdr:colOff>
      <xdr:row>5</xdr:row>
      <xdr:rowOff>442794</xdr:rowOff>
    </xdr:from>
    <xdr:ext cx="1007685" cy="2401644"/>
    <xdr:sp macro="" textlink="">
      <xdr:nvSpPr>
        <xdr:cNvPr id="11" name="Arrow: Quad 10">
          <a:extLst>
            <a:ext uri="{FF2B5EF4-FFF2-40B4-BE49-F238E27FC236}">
              <a16:creationId xmlns:a16="http://schemas.microsoft.com/office/drawing/2014/main" id="{00000000-0008-0000-0000-00000B000000}"/>
            </a:ext>
          </a:extLst>
        </xdr:cNvPr>
        <xdr:cNvSpPr/>
      </xdr:nvSpPr>
      <xdr:spPr>
        <a:xfrm>
          <a:off x="6012157" y="3374837"/>
          <a:ext cx="1007685" cy="2401644"/>
        </a:xfrm>
        <a:prstGeom prst="quadArrow">
          <a:avLst>
            <a:gd name="adj1" fmla="val 37341"/>
            <a:gd name="adj2" fmla="val 29172"/>
            <a:gd name="adj3" fmla="val 20828"/>
          </a:avLst>
        </a:prstGeom>
        <a:solidFill>
          <a:srgbClr val="009999"/>
        </a:solidFill>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vert="horz" wrap="square" lIns="0" tIns="0" rIns="0" bIns="0" rtlCol="0" anchor="t" anchorCtr="0">
          <a:noAutofit/>
        </a:bodyPr>
        <a:lstStyle/>
        <a:p>
          <a:pPr algn="ctr"/>
          <a:r>
            <a:rPr lang="en-GB" sz="1100">
              <a:latin typeface="Fira Sans" panose="020B0503050000020004" pitchFamily="34" charset="0"/>
              <a:ea typeface="Fira Sans" panose="020B0503050000020004" pitchFamily="34" charset="0"/>
            </a:rPr>
            <a:t>Shake</a:t>
          </a:r>
          <a:r>
            <a:rPr lang="en-GB" sz="1100" baseline="0">
              <a:latin typeface="Fira Sans" panose="020B0503050000020004" pitchFamily="34" charset="0"/>
              <a:ea typeface="Fira Sans" panose="020B0503050000020004" pitchFamily="34" charset="0"/>
            </a:rPr>
            <a:t> for 60 seconds</a:t>
          </a:r>
          <a:endParaRPr lang="en-GB" sz="1100">
            <a:latin typeface="Fira Sans" panose="020B0503050000020004" pitchFamily="34" charset="0"/>
            <a:ea typeface="Fira Sans" panose="020B05030500000200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4</xdr:col>
      <xdr:colOff>95334</xdr:colOff>
      <xdr:row>21</xdr:row>
      <xdr:rowOff>21449</xdr:rowOff>
    </xdr:from>
    <xdr:to>
      <xdr:col>15</xdr:col>
      <xdr:colOff>401708</xdr:colOff>
      <xdr:row>41</xdr:row>
      <xdr:rowOff>334349</xdr:rowOff>
    </xdr:to>
    <xdr:graphicFrame macro="">
      <xdr:nvGraphicFramePr>
        <xdr:cNvPr id="5" name="Chart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330883</xdr:colOff>
      <xdr:row>8</xdr:row>
      <xdr:rowOff>143568</xdr:rowOff>
    </xdr:from>
    <xdr:to>
      <xdr:col>13</xdr:col>
      <xdr:colOff>529912</xdr:colOff>
      <xdr:row>9</xdr:row>
      <xdr:rowOff>134043</xdr:rowOff>
    </xdr:to>
    <xdr:pic>
      <xdr:nvPicPr>
        <xdr:cNvPr id="3" name="Image 2">
          <a:extLst>
            <a:ext uri="{FF2B5EF4-FFF2-40B4-BE49-F238E27FC236}">
              <a16:creationId xmlns:a16="http://schemas.microsoft.com/office/drawing/2014/main" id="{00000000-0008-0000-0100-000003000000}"/>
            </a:ext>
            <a:ext uri="{147F2762-F138-4A5C-976F-8EAC2B608ADB}">
              <a16:predDERef xmlns:a16="http://schemas.microsoft.com/office/drawing/2014/main" pred="{2F694930-82DD-47D4-BBBD-366E4DDDCF97}"/>
            </a:ext>
          </a:extLst>
        </xdr:cNvPr>
        <xdr:cNvPicPr>
          <a:picLocks noChangeAspect="1"/>
        </xdr:cNvPicPr>
      </xdr:nvPicPr>
      <xdr:blipFill>
        <a:blip xmlns:r="http://schemas.openxmlformats.org/officeDocument/2006/relationships" r:embed="rId2"/>
        <a:stretch>
          <a:fillRect/>
        </a:stretch>
      </xdr:blipFill>
      <xdr:spPr>
        <a:xfrm>
          <a:off x="5766086" y="1679474"/>
          <a:ext cx="199029" cy="177165"/>
        </a:xfrm>
        <a:prstGeom prst="rect">
          <a:avLst/>
        </a:prstGeom>
      </xdr:spPr>
    </xdr:pic>
    <xdr:clientData/>
  </xdr:twoCellAnchor>
  <xdr:twoCellAnchor editAs="oneCell">
    <xdr:from>
      <xdr:col>13</xdr:col>
      <xdr:colOff>351705</xdr:colOff>
      <xdr:row>9</xdr:row>
      <xdr:rowOff>185816</xdr:rowOff>
    </xdr:from>
    <xdr:to>
      <xdr:col>13</xdr:col>
      <xdr:colOff>515752</xdr:colOff>
      <xdr:row>10</xdr:row>
      <xdr:rowOff>174407</xdr:rowOff>
    </xdr:to>
    <xdr:pic>
      <xdr:nvPicPr>
        <xdr:cNvPr id="4" name="Image 3">
          <a:extLst>
            <a:ext uri="{FF2B5EF4-FFF2-40B4-BE49-F238E27FC236}">
              <a16:creationId xmlns:a16="http://schemas.microsoft.com/office/drawing/2014/main" id="{00000000-0008-0000-0100-000004000000}"/>
            </a:ext>
            <a:ext uri="{147F2762-F138-4A5C-976F-8EAC2B608ADB}">
              <a16:predDERef xmlns:a16="http://schemas.microsoft.com/office/drawing/2014/main" pred="{9855AFC1-D2DD-BBC3-90DF-34FB706BF57C}"/>
            </a:ext>
          </a:extLst>
        </xdr:cNvPr>
        <xdr:cNvPicPr>
          <a:picLocks noChangeAspect="1"/>
        </xdr:cNvPicPr>
      </xdr:nvPicPr>
      <xdr:blipFill>
        <a:blip xmlns:r="http://schemas.openxmlformats.org/officeDocument/2006/relationships" r:embed="rId3"/>
        <a:stretch>
          <a:fillRect/>
        </a:stretch>
      </xdr:blipFill>
      <xdr:spPr>
        <a:xfrm>
          <a:off x="5786908" y="1912222"/>
          <a:ext cx="150712" cy="190521"/>
        </a:xfrm>
        <a:prstGeom prst="rect">
          <a:avLst/>
        </a:prstGeom>
      </xdr:spPr>
    </xdr:pic>
    <xdr:clientData/>
  </xdr:twoCellAnchor>
  <xdr:twoCellAnchor editAs="oneCell">
    <xdr:from>
      <xdr:col>13</xdr:col>
      <xdr:colOff>438318</xdr:colOff>
      <xdr:row>21</xdr:row>
      <xdr:rowOff>36279</xdr:rowOff>
    </xdr:from>
    <xdr:to>
      <xdr:col>14</xdr:col>
      <xdr:colOff>418603</xdr:colOff>
      <xdr:row>24</xdr:row>
      <xdr:rowOff>3385</xdr:rowOff>
    </xdr:to>
    <xdr:pic macro="[0]!PrintToPDF">
      <xdr:nvPicPr>
        <xdr:cNvPr id="8" name="Graphic 7" descr="Printer with solid fill">
          <a:extLst>
            <a:ext uri="{FF2B5EF4-FFF2-40B4-BE49-F238E27FC236}">
              <a16:creationId xmlns:a16="http://schemas.microsoft.com/office/drawing/2014/main" id="{4897684D-03A7-A43D-7FB4-FD7C3442969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838579" y="4467475"/>
          <a:ext cx="576633" cy="574173"/>
        </a:xfrm>
        <a:prstGeom prst="rect">
          <a:avLst/>
        </a:prstGeom>
      </xdr:spPr>
    </xdr:pic>
    <xdr:clientData fPrintsWithSheet="0"/>
  </xdr:twoCellAnchor>
  <xdr:twoCellAnchor editAs="oneCell">
    <xdr:from>
      <xdr:col>12</xdr:col>
      <xdr:colOff>73904</xdr:colOff>
      <xdr:row>0</xdr:row>
      <xdr:rowOff>108089</xdr:rowOff>
    </xdr:from>
    <xdr:to>
      <xdr:col>15</xdr:col>
      <xdr:colOff>431419</xdr:colOff>
      <xdr:row>2</xdr:row>
      <xdr:rowOff>106139</xdr:rowOff>
    </xdr:to>
    <xdr:pic>
      <xdr:nvPicPr>
        <xdr:cNvPr id="6" name="Picture 5">
          <a:extLst>
            <a:ext uri="{FF2B5EF4-FFF2-40B4-BE49-F238E27FC236}">
              <a16:creationId xmlns:a16="http://schemas.microsoft.com/office/drawing/2014/main" id="{6F4B3A13-4D76-4EE2-B848-546AE4A4F49F}"/>
            </a:ext>
          </a:extLst>
        </xdr:cNvPr>
        <xdr:cNvPicPr>
          <a:picLocks noChangeAspect="1"/>
        </xdr:cNvPicPr>
      </xdr:nvPicPr>
      <xdr:blipFill>
        <a:blip xmlns:r="http://schemas.openxmlformats.org/officeDocument/2006/relationships" r:embed="rId6"/>
        <a:stretch>
          <a:fillRect/>
        </a:stretch>
      </xdr:blipFill>
      <xdr:spPr>
        <a:xfrm>
          <a:off x="4836404" y="108089"/>
          <a:ext cx="2033915" cy="360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DFB9F35-DE53-41FE-8E92-44D061B4C2C9}" name="Tableau1" displayName="Tableau1" ref="A1:F97" totalsRowShown="0" headerRowDxfId="10" dataDxfId="8" headerRowBorderDxfId="9" tableBorderDxfId="7" totalsRowBorderDxfId="6">
  <autoFilter ref="A1:F97" xr:uid="{8DFB9F35-DE53-41FE-8E92-44D061B4C2C9}"/>
  <sortState xmlns:xlrd2="http://schemas.microsoft.com/office/spreadsheetml/2017/richdata2" ref="A2:F97">
    <sortCondition ref="A1:A97"/>
  </sortState>
  <tableColumns count="6">
    <tableColumn id="1" xr3:uid="{CAF46BA7-25FE-4319-9F6D-5475922EE939}" name="ID" dataDxfId="5">
      <calculatedColumnFormula>B2&amp;D2&amp;C2</calculatedColumnFormula>
    </tableColumn>
    <tableColumn id="2" xr3:uid="{8EA14C88-498A-4820-8150-FE571042D9AC}" name="Form" dataDxfId="4"/>
    <tableColumn id="3" xr3:uid="{78A8C65C-3105-45EC-98D0-39ABD1A2777D}" name="Particle size" dataDxfId="3"/>
    <tableColumn id="4" xr3:uid="{F2545267-97C2-428D-9D7C-7423DDB32A15}" name="Feed type" dataDxfId="2"/>
    <tableColumn id="5" xr3:uid="{5674AED8-C9C9-4B9B-BF28-AE02F49A9994}" name="Recommandation" dataDxfId="1" dataCellStyle="Pourcentage"/>
    <tableColumn id="6" xr3:uid="{8544FD2B-CE2B-4DC7-B6FF-1CCE2350E178}" name="Quality of feed presentation" dataDxfId="0"/>
  </tableColumns>
  <tableStyleInfo name="TableStyleMedium2"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hubbardbreeders.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hubbardbreeders.com/"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E4D7F-A9BA-4474-AAF2-87BB9FEDBE6E}">
  <sheetPr codeName="Feuil1">
    <tabColor rgb="FF009999"/>
    <pageSetUpPr fitToPage="1"/>
  </sheetPr>
  <dimension ref="A1:XFC20"/>
  <sheetViews>
    <sheetView showRuler="0" topLeftCell="B1" zoomScale="55" zoomScaleNormal="55" zoomScaleSheetLayoutView="115" zoomScalePageLayoutView="25" workbookViewId="0">
      <selection activeCell="B4" sqref="B4:Q4"/>
    </sheetView>
  </sheetViews>
  <sheetFormatPr baseColWidth="10" defaultColWidth="0" defaultRowHeight="15" zeroHeight="1" x14ac:dyDescent="0.25"/>
  <cols>
    <col min="1" max="1" width="11.42578125" style="1" hidden="1" customWidth="1"/>
    <col min="2" max="2" width="8.140625" style="1" customWidth="1"/>
    <col min="3" max="3" width="11.42578125" style="1" customWidth="1"/>
    <col min="4" max="4" width="2.140625" style="1" customWidth="1"/>
    <col min="5" max="5" width="32.28515625" style="1" hidden="1" customWidth="1"/>
    <col min="6" max="8" width="11.42578125" style="1" customWidth="1"/>
    <col min="9" max="9" width="2.5703125" style="1" customWidth="1"/>
    <col min="10" max="10" width="19.28515625" style="1" customWidth="1"/>
    <col min="11" max="12" width="11.42578125" style="1" customWidth="1"/>
    <col min="13" max="13" width="14.42578125" style="1" customWidth="1"/>
    <col min="14" max="14" width="2.5703125" style="1" customWidth="1"/>
    <col min="15" max="16" width="11.42578125" style="1" customWidth="1"/>
    <col min="17" max="17" width="33.28515625" style="1" customWidth="1"/>
    <col min="18" max="16383" width="11.42578125" style="1" hidden="1"/>
    <col min="16384" max="16384" width="1.7109375" style="1" customWidth="1"/>
  </cols>
  <sheetData>
    <row r="1" spans="2:17" ht="32.450000000000003" customHeight="1" thickBot="1" x14ac:dyDescent="0.3">
      <c r="B1" s="126" t="s">
        <v>0</v>
      </c>
      <c r="C1" s="127"/>
      <c r="D1" s="127"/>
      <c r="E1" s="127"/>
      <c r="F1" s="127"/>
      <c r="G1" s="127"/>
      <c r="H1" s="127"/>
      <c r="I1" s="127"/>
      <c r="J1" s="127"/>
      <c r="K1" s="127"/>
      <c r="L1" s="127"/>
      <c r="M1" s="127"/>
      <c r="N1" s="127"/>
      <c r="O1" s="127"/>
      <c r="P1" s="127"/>
      <c r="Q1" s="128"/>
    </row>
    <row r="2" spans="2:17" ht="60" customHeight="1" thickBot="1" x14ac:dyDescent="0.3">
      <c r="B2" s="129" t="s">
        <v>39</v>
      </c>
      <c r="C2" s="130"/>
      <c r="D2" s="130"/>
      <c r="E2" s="130"/>
      <c r="F2" s="130"/>
      <c r="G2" s="130"/>
      <c r="H2" s="130"/>
      <c r="I2" s="130"/>
      <c r="J2" s="130"/>
      <c r="K2" s="130"/>
      <c r="L2" s="130"/>
      <c r="M2" s="130"/>
      <c r="N2" s="130"/>
      <c r="O2" s="130"/>
      <c r="P2" s="130"/>
      <c r="Q2" s="131"/>
    </row>
    <row r="3" spans="2:17" ht="56.45" customHeight="1" thickBot="1" x14ac:dyDescent="0.3">
      <c r="B3" s="132" t="s">
        <v>40</v>
      </c>
      <c r="C3" s="133"/>
      <c r="D3" s="133"/>
      <c r="E3" s="133"/>
      <c r="F3" s="133"/>
      <c r="G3" s="133"/>
      <c r="H3" s="133"/>
      <c r="I3" s="133"/>
      <c r="J3" s="133"/>
      <c r="K3" s="133"/>
      <c r="L3" s="133"/>
      <c r="M3" s="133"/>
      <c r="N3" s="133"/>
      <c r="O3" s="133"/>
      <c r="P3" s="133"/>
      <c r="Q3" s="134"/>
    </row>
    <row r="4" spans="2:17" ht="60" customHeight="1" thickBot="1" x14ac:dyDescent="0.3">
      <c r="B4" s="135" t="s">
        <v>41</v>
      </c>
      <c r="C4" s="136"/>
      <c r="D4" s="136"/>
      <c r="E4" s="136"/>
      <c r="F4" s="136"/>
      <c r="G4" s="136"/>
      <c r="H4" s="136"/>
      <c r="I4" s="136"/>
      <c r="J4" s="136"/>
      <c r="K4" s="136"/>
      <c r="L4" s="136"/>
      <c r="M4" s="136"/>
      <c r="N4" s="136"/>
      <c r="O4" s="136"/>
      <c r="P4" s="136"/>
      <c r="Q4" s="137"/>
    </row>
    <row r="5" spans="2:17" ht="22.9" customHeight="1" x14ac:dyDescent="0.25">
      <c r="B5" s="2"/>
      <c r="C5" s="6"/>
      <c r="D5" s="6"/>
      <c r="E5" s="6"/>
      <c r="F5" s="6"/>
      <c r="G5" s="6"/>
      <c r="H5" s="6"/>
      <c r="I5" s="6"/>
      <c r="J5" s="6"/>
      <c r="K5" s="7"/>
      <c r="L5" s="7"/>
      <c r="M5" s="7"/>
      <c r="N5" s="6"/>
      <c r="O5" s="6"/>
      <c r="P5" s="6"/>
      <c r="Q5" s="3"/>
    </row>
    <row r="6" spans="2:17" ht="210.75" customHeight="1" x14ac:dyDescent="0.25">
      <c r="B6" s="124"/>
      <c r="C6" s="125"/>
      <c r="D6" s="125"/>
      <c r="E6" s="125"/>
      <c r="F6" s="125"/>
      <c r="G6" s="125"/>
      <c r="H6" s="125"/>
      <c r="I6" s="6"/>
      <c r="J6" s="125"/>
      <c r="K6" s="125"/>
      <c r="L6" s="125"/>
      <c r="M6" s="125"/>
      <c r="N6" s="6"/>
      <c r="O6" s="6"/>
      <c r="P6" s="6"/>
      <c r="Q6" s="3"/>
    </row>
    <row r="7" spans="2:17" x14ac:dyDescent="0.25">
      <c r="B7" s="2"/>
      <c r="C7" s="6"/>
      <c r="D7" s="6"/>
      <c r="E7" s="6"/>
      <c r="F7" s="6"/>
      <c r="G7" s="6"/>
      <c r="H7" s="6"/>
      <c r="I7" s="6"/>
      <c r="J7" s="6"/>
      <c r="K7" s="6"/>
      <c r="L7" s="6"/>
      <c r="M7" s="6"/>
      <c r="N7" s="6"/>
      <c r="O7" s="6"/>
      <c r="P7" s="6"/>
      <c r="Q7" s="3"/>
    </row>
    <row r="8" spans="2:17" x14ac:dyDescent="0.25">
      <c r="B8" s="2"/>
      <c r="C8" s="6"/>
      <c r="D8" s="6"/>
      <c r="E8" s="6"/>
      <c r="F8" s="6"/>
      <c r="G8" s="6"/>
      <c r="H8" s="6"/>
      <c r="I8" s="6"/>
      <c r="J8" s="6"/>
      <c r="K8" s="6"/>
      <c r="L8" s="6"/>
      <c r="M8" s="6"/>
      <c r="N8" s="6"/>
      <c r="O8" s="6"/>
      <c r="P8" s="6"/>
      <c r="Q8" s="3"/>
    </row>
    <row r="9" spans="2:17" x14ac:dyDescent="0.25">
      <c r="B9" s="2"/>
      <c r="C9" s="6"/>
      <c r="D9" s="6"/>
      <c r="E9" s="6"/>
      <c r="F9" s="6"/>
      <c r="G9" s="6"/>
      <c r="H9" s="6"/>
      <c r="I9" s="6"/>
      <c r="J9" s="6"/>
      <c r="K9" s="6"/>
      <c r="L9" s="6"/>
      <c r="M9" s="6"/>
      <c r="N9" s="6"/>
      <c r="O9" s="6"/>
      <c r="P9" s="6"/>
      <c r="Q9" s="3"/>
    </row>
    <row r="10" spans="2:17" hidden="1" x14ac:dyDescent="0.25">
      <c r="B10" s="2"/>
      <c r="C10" s="6"/>
      <c r="D10" s="6"/>
      <c r="E10" s="6"/>
      <c r="F10" s="6"/>
      <c r="G10" s="6"/>
      <c r="H10" s="6"/>
      <c r="I10" s="6"/>
      <c r="J10" s="6"/>
      <c r="K10" s="6"/>
      <c r="L10" s="6"/>
      <c r="M10" s="6"/>
      <c r="N10" s="6"/>
      <c r="O10" s="6"/>
      <c r="P10" s="6"/>
      <c r="Q10" s="3"/>
    </row>
    <row r="11" spans="2:17" ht="15.75" thickBot="1" x14ac:dyDescent="0.3">
      <c r="B11" s="2"/>
      <c r="C11" s="6"/>
      <c r="D11" s="6"/>
      <c r="E11" s="6"/>
      <c r="F11" s="6"/>
      <c r="G11" s="6"/>
      <c r="H11" s="6"/>
      <c r="I11" s="6"/>
      <c r="J11" s="6"/>
      <c r="K11" s="6"/>
      <c r="L11" s="6"/>
      <c r="M11" s="6"/>
      <c r="N11" s="6"/>
      <c r="O11" s="6"/>
      <c r="P11" s="6"/>
      <c r="Q11" s="3"/>
    </row>
    <row r="12" spans="2:17" x14ac:dyDescent="0.25">
      <c r="B12" s="118" t="s">
        <v>1</v>
      </c>
      <c r="C12" s="119"/>
      <c r="D12" s="119"/>
      <c r="E12" s="119"/>
      <c r="F12" s="119"/>
      <c r="G12" s="119"/>
      <c r="H12" s="119"/>
      <c r="I12" s="119"/>
      <c r="J12" s="119"/>
      <c r="K12" s="119"/>
      <c r="L12" s="119"/>
      <c r="M12" s="119"/>
      <c r="N12" s="119"/>
      <c r="O12" s="119"/>
      <c r="P12" s="119"/>
      <c r="Q12" s="120"/>
    </row>
    <row r="13" spans="2:17" ht="15.75" thickBot="1" x14ac:dyDescent="0.3">
      <c r="B13" s="121"/>
      <c r="C13" s="122"/>
      <c r="D13" s="122"/>
      <c r="E13" s="122"/>
      <c r="F13" s="122"/>
      <c r="G13" s="122"/>
      <c r="H13" s="122"/>
      <c r="I13" s="122"/>
      <c r="J13" s="122"/>
      <c r="K13" s="122"/>
      <c r="L13" s="122"/>
      <c r="M13" s="122"/>
      <c r="N13" s="122"/>
      <c r="O13" s="122"/>
      <c r="P13" s="122"/>
      <c r="Q13" s="123"/>
    </row>
    <row r="20" x14ac:dyDescent="0.25"/>
  </sheetData>
  <sheetProtection algorithmName="SHA-512" hashValue="r8c6FZWi1R00tSDT21NFuDjYgmITu2pmBaYA/wZ9LmGgH53I+MFcfGRJHy8BodXhcDI4P9KGzHnvNlC3VXZMDg==" saltValue="qqyWFtu0ETGXCG0y3RnV/w==" spinCount="100000" sheet="1" objects="1" scenarios="1"/>
  <mergeCells count="7">
    <mergeCell ref="B12:Q13"/>
    <mergeCell ref="B6:H6"/>
    <mergeCell ref="B1:Q1"/>
    <mergeCell ref="B2:Q2"/>
    <mergeCell ref="B3:Q3"/>
    <mergeCell ref="B4:Q4"/>
    <mergeCell ref="J6:M6"/>
  </mergeCells>
  <hyperlinks>
    <hyperlink ref="B12" r:id="rId1" xr:uid="{A256795D-2133-4834-B3E0-FD719FA94FBD}"/>
  </hyperlinks>
  <pageMargins left="0.25" right="0.25" top="0.75" bottom="0.75" header="0.3" footer="0.3"/>
  <pageSetup paperSize="9" scale="82" fitToHeight="0" orientation="landscape" r:id="rId2"/>
  <headerFooter>
    <oddHeader>&amp;C&amp;"-,Gras"&amp;20&amp;K009999Feed sieve instructions</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710D4-A8EF-4C32-8D8A-42E40C30359B}">
  <sheetPr codeName="Sheet1">
    <tabColor rgb="FFFFC000"/>
    <pageSetUpPr fitToPage="1"/>
  </sheetPr>
  <dimension ref="A1:XFD1048575"/>
  <sheetViews>
    <sheetView showGridLines="0" tabSelected="1" topLeftCell="D1" zoomScaleNormal="100" zoomScaleSheetLayoutView="100" zoomScalePageLayoutView="85" workbookViewId="0">
      <selection activeCell="F10" sqref="F10:H10"/>
    </sheetView>
  </sheetViews>
  <sheetFormatPr baseColWidth="10" defaultColWidth="0" defaultRowHeight="12" customHeight="1" zeroHeight="1" x14ac:dyDescent="0.25"/>
  <cols>
    <col min="1" max="1" width="5.7109375" style="4" hidden="1" customWidth="1"/>
    <col min="2" max="2" width="7" style="4" hidden="1" customWidth="1"/>
    <col min="3" max="3" width="4.5703125" style="4" hidden="1" customWidth="1"/>
    <col min="4" max="4" width="0.85546875" style="4" customWidth="1"/>
    <col min="5" max="5" width="17.140625" style="92" customWidth="1"/>
    <col min="6" max="10" width="8.7109375" style="92" customWidth="1"/>
    <col min="11" max="11" width="1.140625" style="92" customWidth="1"/>
    <col min="12" max="14" width="8.7109375" style="92" customWidth="1"/>
    <col min="15" max="15" width="7.7109375" style="92" customWidth="1"/>
    <col min="16" max="16" width="7.140625" style="92" customWidth="1"/>
    <col min="17" max="17" width="10.28515625" style="4" hidden="1" customWidth="1"/>
    <col min="18" max="16383" width="10.28515625" style="4" hidden="1"/>
    <col min="16384" max="16384" width="0.28515625" style="4" customWidth="1"/>
  </cols>
  <sheetData>
    <row r="1" spans="1:17 16384:16384" s="9" customFormat="1" ht="15.6" customHeight="1" x14ac:dyDescent="0.25">
      <c r="A1" s="4"/>
      <c r="B1" s="4"/>
      <c r="C1" s="4"/>
      <c r="D1" s="4"/>
      <c r="E1" s="74" t="s">
        <v>56</v>
      </c>
      <c r="F1" s="75"/>
      <c r="G1" s="75"/>
      <c r="H1" s="75"/>
      <c r="I1" s="75"/>
      <c r="J1" s="75"/>
      <c r="K1" s="75"/>
      <c r="L1" s="75"/>
      <c r="M1" s="75"/>
      <c r="N1" s="75"/>
      <c r="O1" s="75"/>
      <c r="P1" s="76"/>
      <c r="XFD1" s="4"/>
    </row>
    <row r="2" spans="1:17 16384:16384" ht="13.5" customHeight="1" x14ac:dyDescent="0.25">
      <c r="E2" s="77"/>
      <c r="F2" s="78"/>
      <c r="G2" s="78"/>
      <c r="H2" s="78"/>
      <c r="I2" s="78"/>
      <c r="J2" s="78"/>
      <c r="K2" s="78"/>
      <c r="L2" s="78"/>
      <c r="M2" s="78"/>
      <c r="N2" s="78"/>
      <c r="O2" s="78"/>
      <c r="P2" s="79"/>
    </row>
    <row r="3" spans="1:17 16384:16384" ht="17.25" customHeight="1" x14ac:dyDescent="0.25">
      <c r="E3" s="77"/>
      <c r="F3" s="78"/>
      <c r="G3" s="78"/>
      <c r="H3" s="78"/>
      <c r="I3" s="78"/>
      <c r="J3" s="78"/>
      <c r="K3" s="78"/>
      <c r="L3" s="78"/>
      <c r="M3" s="78"/>
      <c r="N3" s="78"/>
      <c r="O3" s="78"/>
      <c r="P3" s="79"/>
    </row>
    <row r="4" spans="1:17 16384:16384" ht="15" customHeight="1" x14ac:dyDescent="0.25">
      <c r="E4" s="18" t="s">
        <v>2</v>
      </c>
      <c r="F4" s="80" t="s">
        <v>37</v>
      </c>
      <c r="G4" s="80"/>
      <c r="H4" s="80"/>
      <c r="I4" s="81" t="s">
        <v>3</v>
      </c>
      <c r="J4" s="82"/>
      <c r="K4" s="82"/>
      <c r="L4" s="82"/>
      <c r="M4" s="82"/>
      <c r="N4" s="82"/>
      <c r="O4" s="82"/>
      <c r="P4" s="83"/>
      <c r="Q4" s="10"/>
    </row>
    <row r="5" spans="1:17 16384:16384" ht="15" customHeight="1" x14ac:dyDescent="0.25">
      <c r="E5" s="19" t="s">
        <v>4</v>
      </c>
      <c r="F5" s="115">
        <v>45658</v>
      </c>
      <c r="G5" s="115"/>
      <c r="H5" s="115"/>
      <c r="I5" s="95" t="s">
        <v>47</v>
      </c>
      <c r="J5" s="96"/>
      <c r="K5" s="96"/>
      <c r="L5" s="96"/>
      <c r="M5" s="96"/>
      <c r="N5" s="96"/>
      <c r="O5" s="96"/>
      <c r="P5" s="97"/>
      <c r="Q5" s="11"/>
    </row>
    <row r="6" spans="1:17 16384:16384" ht="15" customHeight="1" x14ac:dyDescent="0.25">
      <c r="E6" s="19" t="s">
        <v>48</v>
      </c>
      <c r="F6" s="115" t="s">
        <v>49</v>
      </c>
      <c r="G6" s="115"/>
      <c r="H6" s="115"/>
      <c r="I6" s="95"/>
      <c r="J6" s="96"/>
      <c r="K6" s="96"/>
      <c r="L6" s="96"/>
      <c r="M6" s="96"/>
      <c r="N6" s="96"/>
      <c r="O6" s="96"/>
      <c r="P6" s="97"/>
      <c r="Q6" s="11"/>
    </row>
    <row r="7" spans="1:17 16384:16384" ht="15" customHeight="1" x14ac:dyDescent="0.25">
      <c r="E7" s="19" t="s">
        <v>34</v>
      </c>
      <c r="F7" s="116" t="s">
        <v>38</v>
      </c>
      <c r="G7" s="116"/>
      <c r="H7" s="116"/>
      <c r="I7" s="95"/>
      <c r="J7" s="96"/>
      <c r="K7" s="96"/>
      <c r="L7" s="96"/>
      <c r="M7" s="96"/>
      <c r="N7" s="96"/>
      <c r="O7" s="96"/>
      <c r="P7" s="97"/>
      <c r="Q7" s="11"/>
    </row>
    <row r="8" spans="1:17 16384:16384" ht="15" customHeight="1" x14ac:dyDescent="0.25">
      <c r="E8" s="19" t="s">
        <v>35</v>
      </c>
      <c r="F8" s="116">
        <v>1</v>
      </c>
      <c r="G8" s="116"/>
      <c r="H8" s="116"/>
      <c r="I8" s="95"/>
      <c r="J8" s="96"/>
      <c r="K8" s="96"/>
      <c r="L8" s="96"/>
      <c r="M8" s="96"/>
      <c r="N8" s="96"/>
      <c r="O8" s="96"/>
      <c r="P8" s="97"/>
      <c r="Q8" s="11"/>
    </row>
    <row r="9" spans="1:17 16384:16384" ht="15" customHeight="1" x14ac:dyDescent="0.25">
      <c r="E9" s="19" t="s">
        <v>42</v>
      </c>
      <c r="F9" s="116" t="s">
        <v>45</v>
      </c>
      <c r="G9" s="116"/>
      <c r="H9" s="116"/>
      <c r="I9" s="95"/>
      <c r="J9" s="96"/>
      <c r="K9" s="96"/>
      <c r="L9" s="96"/>
      <c r="M9" s="96"/>
      <c r="N9" s="96"/>
      <c r="O9" s="96"/>
      <c r="P9" s="97"/>
      <c r="Q9" s="11"/>
    </row>
    <row r="10" spans="1:17 16384:16384" ht="15" customHeight="1" x14ac:dyDescent="0.25">
      <c r="E10" s="19" t="s">
        <v>22</v>
      </c>
      <c r="F10" s="116" t="s">
        <v>5</v>
      </c>
      <c r="G10" s="116"/>
      <c r="H10" s="116"/>
      <c r="I10" s="95"/>
      <c r="J10" s="96"/>
      <c r="K10" s="96"/>
      <c r="L10" s="96"/>
      <c r="M10" s="96"/>
      <c r="N10" s="96"/>
      <c r="O10" s="96"/>
      <c r="P10" s="97"/>
      <c r="Q10" s="11"/>
    </row>
    <row r="11" spans="1:17 16384:16384" ht="15" customHeight="1" x14ac:dyDescent="0.25">
      <c r="E11" s="20" t="s">
        <v>36</v>
      </c>
      <c r="F11" s="117" t="s">
        <v>7</v>
      </c>
      <c r="G11" s="117"/>
      <c r="H11" s="117"/>
      <c r="I11" s="98"/>
      <c r="J11" s="99"/>
      <c r="K11" s="99"/>
      <c r="L11" s="99"/>
      <c r="M11" s="99"/>
      <c r="N11" s="99"/>
      <c r="O11" s="99"/>
      <c r="P11" s="100"/>
      <c r="Q11" s="11"/>
    </row>
    <row r="12" spans="1:17 16384:16384" ht="13.15" customHeight="1" x14ac:dyDescent="0.25">
      <c r="E12" s="89"/>
      <c r="F12" s="90"/>
      <c r="G12" s="90"/>
      <c r="H12" s="90"/>
      <c r="I12" s="90"/>
      <c r="J12" s="90"/>
      <c r="K12" s="90"/>
      <c r="L12" s="90"/>
      <c r="M12" s="90"/>
      <c r="N12" s="90"/>
      <c r="O12" s="90"/>
      <c r="P12" s="91"/>
      <c r="Q12" s="11"/>
    </row>
    <row r="13" spans="1:17 16384:16384" ht="12.75" customHeight="1" x14ac:dyDescent="0.25">
      <c r="E13" s="87"/>
      <c r="F13" s="87" t="s">
        <v>46</v>
      </c>
      <c r="G13" s="109"/>
      <c r="H13" s="109"/>
      <c r="I13" s="109"/>
      <c r="J13" s="114"/>
      <c r="K13" s="109"/>
      <c r="L13" s="111" t="s">
        <v>8</v>
      </c>
      <c r="M13" s="112"/>
      <c r="N13" s="112"/>
      <c r="O13" s="112"/>
      <c r="P13" s="113"/>
    </row>
    <row r="14" spans="1:17 16384:16384" ht="13.5" x14ac:dyDescent="0.25">
      <c r="E14" s="88"/>
      <c r="F14" s="22" t="s">
        <v>9</v>
      </c>
      <c r="G14" s="16" t="s">
        <v>10</v>
      </c>
      <c r="H14" s="16" t="s">
        <v>11</v>
      </c>
      <c r="I14" s="16" t="s">
        <v>12</v>
      </c>
      <c r="J14" s="23" t="s">
        <v>13</v>
      </c>
      <c r="K14" s="101"/>
      <c r="L14" s="34" t="s">
        <v>9</v>
      </c>
      <c r="M14" s="26" t="s">
        <v>10</v>
      </c>
      <c r="N14" s="26" t="s">
        <v>11</v>
      </c>
      <c r="O14" s="26" t="s">
        <v>12</v>
      </c>
      <c r="P14" s="35" t="s">
        <v>13</v>
      </c>
    </row>
    <row r="15" spans="1:17 16384:16384" ht="13.5" x14ac:dyDescent="0.25">
      <c r="E15" s="21" t="s">
        <v>14</v>
      </c>
      <c r="F15" s="36">
        <v>10</v>
      </c>
      <c r="G15" s="37">
        <v>45</v>
      </c>
      <c r="H15" s="37">
        <v>35</v>
      </c>
      <c r="I15" s="37">
        <v>10</v>
      </c>
      <c r="J15" s="48">
        <f>IF(OR(F15="",G15="",H15="",I15=""),"",SUM(F15:I15))</f>
        <v>100</v>
      </c>
      <c r="K15" s="101"/>
      <c r="L15" s="40">
        <f>IF(J15="","",F15/$J15)</f>
        <v>0.1</v>
      </c>
      <c r="M15" s="41">
        <f>IF(J15="","",G15/$J15)</f>
        <v>0.45</v>
      </c>
      <c r="N15" s="41">
        <f>IF(J15="","",H15/$J15)</f>
        <v>0.35</v>
      </c>
      <c r="O15" s="41">
        <f>IF(J15="","",I15/$J15)</f>
        <v>0.1</v>
      </c>
      <c r="P15" s="51">
        <f>IF(J15="","",J15/$J15)</f>
        <v>1</v>
      </c>
    </row>
    <row r="16" spans="1:17 16384:16384" ht="13.5" x14ac:dyDescent="0.25">
      <c r="E16" s="22" t="s">
        <v>15</v>
      </c>
      <c r="F16" s="29">
        <v>12.5</v>
      </c>
      <c r="G16" s="60">
        <v>42.5</v>
      </c>
      <c r="H16" s="60">
        <v>32.5</v>
      </c>
      <c r="I16" s="60">
        <v>15</v>
      </c>
      <c r="J16" s="49">
        <f t="shared" ref="J16:J18" si="0">IF(OR(F16="",G16="",H16="",I16=""),"",SUM(F16:I16))</f>
        <v>102.5</v>
      </c>
      <c r="K16" s="101"/>
      <c r="L16" s="32">
        <f>IF(J16="","",F16/$J16)</f>
        <v>0.12195121951219512</v>
      </c>
      <c r="M16" s="17">
        <f t="shared" ref="M16:M17" si="1">IF(J16="","",G16/$J16)</f>
        <v>0.41463414634146339</v>
      </c>
      <c r="N16" s="17">
        <f t="shared" ref="N16:N19" si="2">IF(J16="","",H16/$J16)</f>
        <v>0.31707317073170732</v>
      </c>
      <c r="O16" s="17">
        <f t="shared" ref="O16:O19" si="3">IF(J16="","",I16/$J16)</f>
        <v>0.14634146341463414</v>
      </c>
      <c r="P16" s="52">
        <f t="shared" ref="P16:P19" si="4">IF(J16="","",J16/$J16)</f>
        <v>1</v>
      </c>
    </row>
    <row r="17" spans="1:17 16384:16384" ht="13.5" x14ac:dyDescent="0.25">
      <c r="E17" s="22" t="s">
        <v>16</v>
      </c>
      <c r="F17" s="29">
        <v>15</v>
      </c>
      <c r="G17" s="60">
        <v>40</v>
      </c>
      <c r="H17" s="60">
        <v>30</v>
      </c>
      <c r="I17" s="60">
        <v>15</v>
      </c>
      <c r="J17" s="49">
        <f t="shared" si="0"/>
        <v>100</v>
      </c>
      <c r="K17" s="101"/>
      <c r="L17" s="32">
        <f t="shared" ref="L17:L18" si="5">IF(J17="","",F17/$J17)</f>
        <v>0.15</v>
      </c>
      <c r="M17" s="17">
        <f t="shared" si="1"/>
        <v>0.4</v>
      </c>
      <c r="N17" s="17">
        <f t="shared" si="2"/>
        <v>0.3</v>
      </c>
      <c r="O17" s="17">
        <f t="shared" si="3"/>
        <v>0.15</v>
      </c>
      <c r="P17" s="52">
        <f t="shared" si="4"/>
        <v>1</v>
      </c>
    </row>
    <row r="18" spans="1:17 16384:16384" ht="13.5" x14ac:dyDescent="0.25">
      <c r="E18" s="22" t="s">
        <v>17</v>
      </c>
      <c r="F18" s="29">
        <v>17.5</v>
      </c>
      <c r="G18" s="60">
        <v>37.5</v>
      </c>
      <c r="H18" s="60">
        <v>27.5</v>
      </c>
      <c r="I18" s="60">
        <v>12.5</v>
      </c>
      <c r="J18" s="49">
        <f t="shared" si="0"/>
        <v>95</v>
      </c>
      <c r="K18" s="101"/>
      <c r="L18" s="32">
        <f t="shared" si="5"/>
        <v>0.18421052631578946</v>
      </c>
      <c r="M18" s="17">
        <f>IF(J18="","",G18/$J18)</f>
        <v>0.39473684210526316</v>
      </c>
      <c r="N18" s="17">
        <f t="shared" si="2"/>
        <v>0.28947368421052633</v>
      </c>
      <c r="O18" s="17">
        <f t="shared" si="3"/>
        <v>0.13157894736842105</v>
      </c>
      <c r="P18" s="52">
        <f t="shared" si="4"/>
        <v>1</v>
      </c>
    </row>
    <row r="19" spans="1:17 16384:16384" ht="13.5" x14ac:dyDescent="0.25">
      <c r="E19" s="34" t="s">
        <v>18</v>
      </c>
      <c r="F19" s="38">
        <v>20</v>
      </c>
      <c r="G19" s="39">
        <v>35</v>
      </c>
      <c r="H19" s="39">
        <v>25</v>
      </c>
      <c r="I19" s="39">
        <v>15</v>
      </c>
      <c r="J19" s="50">
        <f>IF(OR(F19="",G19="",H19="",I19=""),"",SUM(F19:I19))</f>
        <v>95</v>
      </c>
      <c r="K19" s="101"/>
      <c r="L19" s="42">
        <f>IF(J19="","",F19/$J19)</f>
        <v>0.21052631578947367</v>
      </c>
      <c r="M19" s="43">
        <f>IF(J19="","",G19/$J19)</f>
        <v>0.36842105263157893</v>
      </c>
      <c r="N19" s="43">
        <f t="shared" si="2"/>
        <v>0.26315789473684209</v>
      </c>
      <c r="O19" s="43">
        <f t="shared" si="3"/>
        <v>0.15789473684210525</v>
      </c>
      <c r="P19" s="53">
        <f t="shared" si="4"/>
        <v>1</v>
      </c>
    </row>
    <row r="20" spans="1:17 16384:16384" ht="21" customHeight="1" x14ac:dyDescent="0.25">
      <c r="E20" s="44" t="s">
        <v>43</v>
      </c>
      <c r="F20" s="45">
        <f>IF($F$15&gt;0.001,AVERAGE(F15:F19),"")</f>
        <v>15</v>
      </c>
      <c r="G20" s="46">
        <f>IF($F$15&gt;0.001,AVERAGE(G15:G19),"")</f>
        <v>40</v>
      </c>
      <c r="H20" s="46">
        <f>IF($F$15&gt;0.001,AVERAGE(H15:H19),"")</f>
        <v>30</v>
      </c>
      <c r="I20" s="46">
        <f>IF($F$15&gt;0.001,AVERAGE(I15:I19),"")</f>
        <v>13.5</v>
      </c>
      <c r="J20" s="47">
        <f>IF($F$15&gt;0.001,AVERAGE(J15:J19),"")</f>
        <v>98.5</v>
      </c>
      <c r="K20" s="101"/>
      <c r="L20" s="57">
        <f>IF($F$15&gt;0.001,AVERAGE(L15:L19),"")</f>
        <v>0.15333761232349166</v>
      </c>
      <c r="M20" s="58">
        <f>IF($F$15&gt;0.001,AVERAGE(M15:M19),"")</f>
        <v>0.40555840821566108</v>
      </c>
      <c r="N20" s="58">
        <f>IF($F$15&gt;0.001,AVERAGE(N15:N19),"")</f>
        <v>0.30394094993581511</v>
      </c>
      <c r="O20" s="58">
        <f>IF($F$15&gt;0.001,AVERAGE(O15:O19),"")</f>
        <v>0.13716302952503207</v>
      </c>
      <c r="P20" s="59">
        <f>IF($F$15&gt;0.001,AVERAGE(P15:P19),"")</f>
        <v>1</v>
      </c>
    </row>
    <row r="21" spans="1:17 16384:16384" ht="38.450000000000003" customHeight="1" thickBot="1" x14ac:dyDescent="0.3">
      <c r="E21" s="24" t="s">
        <v>44</v>
      </c>
      <c r="F21" s="30">
        <f>IF(L21="","",L21*100)</f>
        <v>15</v>
      </c>
      <c r="G21" s="25">
        <f>IF(M21="","",M21*100)</f>
        <v>40</v>
      </c>
      <c r="H21" s="25">
        <f>IF(N21="","",N21*100)</f>
        <v>30</v>
      </c>
      <c r="I21" s="25">
        <f>IF(O21="","",O21*100)</f>
        <v>15</v>
      </c>
      <c r="J21" s="31">
        <f>IF(P21="","",P21*100)</f>
        <v>100</v>
      </c>
      <c r="K21" s="110"/>
      <c r="L21" s="33">
        <f>IF(VLOOKUP($F$11&amp;$F$10&amp;$L$14,Recommandations!A2:E97,5)="N/A","",VLOOKUP($F$11&amp;$F$10&amp;$L$14,Recommandations!A2:E97,5))</f>
        <v>0.15</v>
      </c>
      <c r="M21" s="27">
        <f>IF(VLOOKUP($F$11&amp;$F$10&amp;$M$14,Recommandations!$A$2:$E$97,5)="N/A","",VLOOKUP($F$11&amp;$F$10&amp;$M$14,Recommandations!$A$2:$E$97,5))</f>
        <v>0.4</v>
      </c>
      <c r="N21" s="27">
        <f>IF(VLOOKUP($F$11&amp;$F$10&amp;$N$14,Recommandations!$A$2:$E$97,5)="N/A","",VLOOKUP($F$11&amp;$F$10&amp;$N$14,Recommandations!$A$2:$E$97,5))</f>
        <v>0.3</v>
      </c>
      <c r="O21" s="27">
        <f>IF(VLOOKUP($F$11&amp;$F$10&amp;$O$14,Recommandations!$A$2:$E$97,5)="N/A","",VLOOKUP($F$11&amp;$F$10&amp;$O$14,Recommandations!$A$2:$E$97,5))</f>
        <v>0.15</v>
      </c>
      <c r="P21" s="28">
        <f>IF(SUM(L21:O21)=0,"",SUM(L21:O21))</f>
        <v>1</v>
      </c>
    </row>
    <row r="22" spans="1:17 16384:16384" s="8" customFormat="1" ht="13.15" customHeight="1" x14ac:dyDescent="0.25">
      <c r="A22" s="4"/>
      <c r="B22" s="4"/>
      <c r="C22" s="4"/>
      <c r="D22" s="4"/>
      <c r="E22" s="84"/>
      <c r="F22" s="85"/>
      <c r="G22" s="85"/>
      <c r="H22" s="85"/>
      <c r="I22" s="85"/>
      <c r="J22" s="85"/>
      <c r="K22" s="85"/>
      <c r="L22" s="85"/>
      <c r="M22" s="85"/>
      <c r="N22" s="85"/>
      <c r="O22" s="85"/>
      <c r="P22" s="86"/>
      <c r="Q22" s="9"/>
      <c r="XFD22" s="4"/>
    </row>
    <row r="23" spans="1:17 16384:16384" s="5" customFormat="1" ht="21" customHeight="1" x14ac:dyDescent="0.25">
      <c r="A23" s="4"/>
      <c r="B23" s="4"/>
      <c r="C23" s="4"/>
      <c r="D23" s="4"/>
      <c r="E23" s="84"/>
      <c r="F23" s="85"/>
      <c r="G23" s="85"/>
      <c r="H23" s="85"/>
      <c r="I23" s="85"/>
      <c r="J23" s="85"/>
      <c r="K23" s="85"/>
      <c r="L23" s="85"/>
      <c r="M23" s="85"/>
      <c r="N23" s="85"/>
      <c r="O23" s="85"/>
      <c r="P23" s="86"/>
      <c r="Q23" s="4"/>
      <c r="XFD23" s="4"/>
    </row>
    <row r="24" spans="1:17 16384:16384" s="5" customFormat="1" ht="13.15" customHeight="1" x14ac:dyDescent="0.25">
      <c r="A24" s="4"/>
      <c r="B24" s="4"/>
      <c r="C24" s="4"/>
      <c r="D24" s="4"/>
      <c r="E24" s="84"/>
      <c r="F24" s="85"/>
      <c r="G24" s="85"/>
      <c r="H24" s="85"/>
      <c r="I24" s="85"/>
      <c r="J24" s="85"/>
      <c r="K24" s="85"/>
      <c r="L24" s="85"/>
      <c r="M24" s="85"/>
      <c r="N24" s="85"/>
      <c r="O24" s="85"/>
      <c r="P24" s="86"/>
      <c r="Q24" s="4"/>
      <c r="XFD24" s="4"/>
    </row>
    <row r="25" spans="1:17 16384:16384" s="5" customFormat="1" ht="13.15" customHeight="1" x14ac:dyDescent="0.25">
      <c r="A25" s="4"/>
      <c r="B25" s="4"/>
      <c r="C25" s="4"/>
      <c r="D25" s="4"/>
      <c r="E25" s="84"/>
      <c r="F25" s="85"/>
      <c r="G25" s="85"/>
      <c r="H25" s="85"/>
      <c r="I25" s="85"/>
      <c r="J25" s="85"/>
      <c r="K25" s="85"/>
      <c r="L25" s="85"/>
      <c r="M25" s="85"/>
      <c r="N25" s="85"/>
      <c r="O25" s="85"/>
      <c r="P25" s="86"/>
      <c r="Q25" s="4"/>
      <c r="XFD25" s="4"/>
    </row>
    <row r="26" spans="1:17 16384:16384" s="5" customFormat="1" ht="13.15" customHeight="1" x14ac:dyDescent="0.25">
      <c r="A26" s="4"/>
      <c r="B26" s="4"/>
      <c r="C26" s="4"/>
      <c r="D26" s="4"/>
      <c r="E26" s="84"/>
      <c r="F26" s="85"/>
      <c r="G26" s="85"/>
      <c r="H26" s="85"/>
      <c r="I26" s="85"/>
      <c r="J26" s="85"/>
      <c r="K26" s="85"/>
      <c r="L26" s="85"/>
      <c r="M26" s="85"/>
      <c r="N26" s="85"/>
      <c r="O26" s="85"/>
      <c r="P26" s="86"/>
      <c r="Q26" s="4"/>
      <c r="XFD26" s="4"/>
    </row>
    <row r="27" spans="1:17 16384:16384" s="5" customFormat="1" ht="14.45" customHeight="1" x14ac:dyDescent="0.25">
      <c r="A27" s="4"/>
      <c r="B27" s="4"/>
      <c r="C27" s="4"/>
      <c r="D27" s="4"/>
      <c r="E27" s="84"/>
      <c r="F27" s="85"/>
      <c r="G27" s="85"/>
      <c r="H27" s="85"/>
      <c r="I27" s="85"/>
      <c r="J27" s="85"/>
      <c r="K27" s="85"/>
      <c r="L27" s="85"/>
      <c r="M27" s="85"/>
      <c r="N27" s="85"/>
      <c r="O27" s="85"/>
      <c r="P27" s="86"/>
      <c r="Q27" s="4"/>
      <c r="XFD27" s="4"/>
    </row>
    <row r="28" spans="1:17 16384:16384" s="5" customFormat="1" ht="13.15" customHeight="1" x14ac:dyDescent="0.25">
      <c r="A28" s="4"/>
      <c r="B28" s="4"/>
      <c r="C28" s="4"/>
      <c r="D28" s="4"/>
      <c r="E28" s="84"/>
      <c r="F28" s="85"/>
      <c r="G28" s="85"/>
      <c r="H28" s="85"/>
      <c r="I28" s="85"/>
      <c r="J28" s="85"/>
      <c r="K28" s="85"/>
      <c r="L28" s="85"/>
      <c r="M28" s="85"/>
      <c r="N28" s="85"/>
      <c r="O28" s="85"/>
      <c r="P28" s="86"/>
      <c r="Q28" s="4"/>
      <c r="XFD28" s="4"/>
    </row>
    <row r="29" spans="1:17 16384:16384" s="5" customFormat="1" ht="13.15" customHeight="1" x14ac:dyDescent="0.25">
      <c r="A29" s="4"/>
      <c r="B29" s="4"/>
      <c r="C29" s="4"/>
      <c r="D29" s="4"/>
      <c r="E29" s="84"/>
      <c r="F29" s="85"/>
      <c r="G29" s="85"/>
      <c r="H29" s="85"/>
      <c r="I29" s="85"/>
      <c r="J29" s="85"/>
      <c r="K29" s="85"/>
      <c r="L29" s="85"/>
      <c r="M29" s="85"/>
      <c r="N29" s="85"/>
      <c r="O29" s="85"/>
      <c r="P29" s="86"/>
      <c r="Q29" s="4"/>
      <c r="XFD29" s="4"/>
    </row>
    <row r="30" spans="1:17 16384:16384" s="5" customFormat="1" ht="13.15" customHeight="1" x14ac:dyDescent="0.25">
      <c r="A30" s="4"/>
      <c r="B30" s="4"/>
      <c r="C30" s="4"/>
      <c r="D30" s="4"/>
      <c r="E30" s="84"/>
      <c r="F30" s="85"/>
      <c r="G30" s="85"/>
      <c r="H30" s="85"/>
      <c r="I30" s="85"/>
      <c r="J30" s="85"/>
      <c r="K30" s="85"/>
      <c r="L30" s="85"/>
      <c r="M30" s="85"/>
      <c r="N30" s="85"/>
      <c r="O30" s="85"/>
      <c r="P30" s="86"/>
      <c r="Q30" s="4"/>
      <c r="XFD30" s="4"/>
    </row>
    <row r="31" spans="1:17 16384:16384" s="5" customFormat="1" ht="13.15" customHeight="1" x14ac:dyDescent="0.25">
      <c r="A31" s="4"/>
      <c r="B31" s="4"/>
      <c r="C31" s="4"/>
      <c r="D31" s="4"/>
      <c r="E31" s="84"/>
      <c r="F31" s="85"/>
      <c r="G31" s="85"/>
      <c r="H31" s="85"/>
      <c r="I31" s="85"/>
      <c r="J31" s="85"/>
      <c r="K31" s="85"/>
      <c r="L31" s="85"/>
      <c r="M31" s="85"/>
      <c r="N31" s="85"/>
      <c r="O31" s="85"/>
      <c r="P31" s="86"/>
      <c r="Q31" s="4"/>
      <c r="XFD31" s="4"/>
    </row>
    <row r="32" spans="1:17 16384:16384" s="5" customFormat="1" ht="13.15" customHeight="1" x14ac:dyDescent="0.25">
      <c r="A32" s="4"/>
      <c r="B32" s="4"/>
      <c r="C32" s="4"/>
      <c r="D32" s="4"/>
      <c r="E32" s="84"/>
      <c r="F32" s="85"/>
      <c r="G32" s="85"/>
      <c r="H32" s="85"/>
      <c r="I32" s="85"/>
      <c r="J32" s="85"/>
      <c r="K32" s="85"/>
      <c r="L32" s="85"/>
      <c r="M32" s="85"/>
      <c r="N32" s="85"/>
      <c r="O32" s="85"/>
      <c r="P32" s="86"/>
      <c r="Q32" s="4"/>
      <c r="XFD32" s="4"/>
    </row>
    <row r="33" spans="1:17 16384:16384" s="5" customFormat="1" ht="13.15" customHeight="1" x14ac:dyDescent="0.25">
      <c r="A33" s="4"/>
      <c r="B33" s="4"/>
      <c r="C33" s="4"/>
      <c r="D33" s="4"/>
      <c r="E33" s="84"/>
      <c r="F33" s="85"/>
      <c r="G33" s="85"/>
      <c r="H33" s="85"/>
      <c r="I33" s="85"/>
      <c r="J33" s="85"/>
      <c r="K33" s="85"/>
      <c r="L33" s="85"/>
      <c r="M33" s="85"/>
      <c r="N33" s="85"/>
      <c r="O33" s="85"/>
      <c r="P33" s="86"/>
      <c r="Q33" s="4"/>
      <c r="XFD33" s="4"/>
    </row>
    <row r="34" spans="1:17 16384:16384" s="5" customFormat="1" ht="13.15" customHeight="1" x14ac:dyDescent="0.25">
      <c r="A34" s="4"/>
      <c r="B34" s="4"/>
      <c r="C34" s="4"/>
      <c r="D34" s="4"/>
      <c r="E34" s="84"/>
      <c r="F34" s="85"/>
      <c r="G34" s="85"/>
      <c r="H34" s="85"/>
      <c r="I34" s="85"/>
      <c r="J34" s="85"/>
      <c r="K34" s="85"/>
      <c r="L34" s="85"/>
      <c r="M34" s="85"/>
      <c r="N34" s="85"/>
      <c r="O34" s="85"/>
      <c r="P34" s="86"/>
      <c r="Q34" s="4"/>
      <c r="XFD34" s="4"/>
    </row>
    <row r="35" spans="1:17 16384:16384" s="5" customFormat="1" ht="13.15" customHeight="1" x14ac:dyDescent="0.25">
      <c r="A35" s="4"/>
      <c r="B35" s="4"/>
      <c r="C35" s="4"/>
      <c r="D35" s="4"/>
      <c r="E35" s="84"/>
      <c r="F35" s="85"/>
      <c r="G35" s="85"/>
      <c r="H35" s="85"/>
      <c r="I35" s="85"/>
      <c r="J35" s="85"/>
      <c r="K35" s="85"/>
      <c r="L35" s="85"/>
      <c r="M35" s="85"/>
      <c r="N35" s="85"/>
      <c r="O35" s="85"/>
      <c r="P35" s="86"/>
      <c r="Q35" s="4"/>
      <c r="XFD35" s="4"/>
    </row>
    <row r="36" spans="1:17 16384:16384" s="5" customFormat="1" ht="13.15" customHeight="1" x14ac:dyDescent="0.25">
      <c r="A36" s="4"/>
      <c r="B36" s="4"/>
      <c r="C36" s="4"/>
      <c r="D36" s="4"/>
      <c r="E36" s="84"/>
      <c r="F36" s="85"/>
      <c r="G36" s="85"/>
      <c r="H36" s="85"/>
      <c r="I36" s="85"/>
      <c r="J36" s="85"/>
      <c r="K36" s="85"/>
      <c r="L36" s="85"/>
      <c r="M36" s="85"/>
      <c r="N36" s="85"/>
      <c r="O36" s="85"/>
      <c r="P36" s="86"/>
      <c r="Q36" s="4"/>
      <c r="XFD36" s="4"/>
    </row>
    <row r="37" spans="1:17 16384:16384" s="5" customFormat="1" ht="13.15" customHeight="1" x14ac:dyDescent="0.25">
      <c r="A37" s="4"/>
      <c r="B37" s="4"/>
      <c r="C37" s="4"/>
      <c r="D37" s="4"/>
      <c r="E37" s="84"/>
      <c r="F37" s="85"/>
      <c r="G37" s="85"/>
      <c r="H37" s="85"/>
      <c r="I37" s="85"/>
      <c r="J37" s="85"/>
      <c r="K37" s="85"/>
      <c r="L37" s="85"/>
      <c r="M37" s="85"/>
      <c r="N37" s="85"/>
      <c r="O37" s="85"/>
      <c r="P37" s="86"/>
      <c r="Q37" s="4"/>
      <c r="XFD37" s="4"/>
    </row>
    <row r="38" spans="1:17 16384:16384" s="5" customFormat="1" ht="13.15" customHeight="1" x14ac:dyDescent="0.25">
      <c r="A38" s="4"/>
      <c r="B38" s="4"/>
      <c r="C38" s="4"/>
      <c r="D38" s="4"/>
      <c r="E38" s="84"/>
      <c r="F38" s="85"/>
      <c r="G38" s="85"/>
      <c r="H38" s="85"/>
      <c r="I38" s="85"/>
      <c r="J38" s="85"/>
      <c r="K38" s="85"/>
      <c r="L38" s="85"/>
      <c r="M38" s="85"/>
      <c r="N38" s="85"/>
      <c r="O38" s="85"/>
      <c r="P38" s="86"/>
      <c r="Q38" s="4"/>
      <c r="XFD38" s="4"/>
    </row>
    <row r="39" spans="1:17 16384:16384" s="5" customFormat="1" ht="13.15" customHeight="1" x14ac:dyDescent="0.25">
      <c r="A39" s="4"/>
      <c r="B39" s="4"/>
      <c r="C39" s="4"/>
      <c r="D39" s="4"/>
      <c r="E39" s="84"/>
      <c r="F39" s="85"/>
      <c r="G39" s="85"/>
      <c r="H39" s="85"/>
      <c r="I39" s="85"/>
      <c r="J39" s="85"/>
      <c r="K39" s="85"/>
      <c r="L39" s="85"/>
      <c r="M39" s="85"/>
      <c r="N39" s="85"/>
      <c r="O39" s="85"/>
      <c r="P39" s="86"/>
      <c r="Q39" s="4"/>
      <c r="XFD39" s="4"/>
    </row>
    <row r="40" spans="1:17 16384:16384" s="5" customFormat="1" ht="12.6" customHeight="1" x14ac:dyDescent="0.25">
      <c r="A40" s="4"/>
      <c r="B40" s="4"/>
      <c r="C40" s="4"/>
      <c r="D40" s="4"/>
      <c r="E40" s="84"/>
      <c r="F40" s="85"/>
      <c r="G40" s="85"/>
      <c r="H40" s="85"/>
      <c r="I40" s="85"/>
      <c r="J40" s="85"/>
      <c r="K40" s="85"/>
      <c r="L40" s="85"/>
      <c r="M40" s="85"/>
      <c r="N40" s="85"/>
      <c r="O40" s="85"/>
      <c r="P40" s="86"/>
      <c r="Q40" s="4"/>
      <c r="XFD40" s="4"/>
    </row>
    <row r="41" spans="1:17 16384:16384" s="5" customFormat="1" ht="9" customHeight="1" x14ac:dyDescent="0.25">
      <c r="A41" s="4"/>
      <c r="B41" s="4"/>
      <c r="C41" s="4"/>
      <c r="D41" s="4"/>
      <c r="E41" s="84"/>
      <c r="F41" s="85"/>
      <c r="G41" s="85"/>
      <c r="H41" s="85"/>
      <c r="I41" s="85"/>
      <c r="J41" s="85"/>
      <c r="K41" s="85"/>
      <c r="L41" s="85"/>
      <c r="M41" s="85"/>
      <c r="N41" s="85"/>
      <c r="O41" s="85"/>
      <c r="P41" s="86"/>
      <c r="Q41" s="4"/>
      <c r="XFD41" s="4"/>
    </row>
    <row r="42" spans="1:17 16384:16384" s="13" customFormat="1" ht="28.15" customHeight="1" thickBot="1" x14ac:dyDescent="0.3">
      <c r="A42" s="4"/>
      <c r="B42" s="4"/>
      <c r="C42" s="4"/>
      <c r="D42" s="4"/>
      <c r="E42" s="84"/>
      <c r="F42" s="85"/>
      <c r="G42" s="85"/>
      <c r="H42" s="85"/>
      <c r="I42" s="85"/>
      <c r="J42" s="85"/>
      <c r="K42" s="85"/>
      <c r="L42" s="85"/>
      <c r="M42" s="85"/>
      <c r="N42" s="85"/>
      <c r="O42" s="85"/>
      <c r="P42" s="86"/>
      <c r="Q42" s="12"/>
      <c r="XFD42" s="4"/>
    </row>
    <row r="43" spans="1:17 16384:16384" ht="14.45" customHeight="1" x14ac:dyDescent="0.25">
      <c r="E43" s="88" t="s">
        <v>19</v>
      </c>
      <c r="F43" s="101"/>
      <c r="G43" s="101"/>
      <c r="H43" s="101"/>
      <c r="I43" s="101"/>
      <c r="J43" s="101"/>
      <c r="K43" s="101"/>
      <c r="L43" s="101"/>
      <c r="M43" s="101"/>
      <c r="N43" s="101"/>
      <c r="O43" s="101"/>
      <c r="P43" s="102"/>
    </row>
    <row r="44" spans="1:17 16384:16384" ht="12" customHeight="1" x14ac:dyDescent="0.25">
      <c r="A44" s="14"/>
      <c r="B44" s="14"/>
      <c r="C44" s="14"/>
      <c r="D44" s="14"/>
      <c r="E44" s="103" t="s">
        <v>1</v>
      </c>
      <c r="F44" s="104"/>
      <c r="G44" s="104"/>
      <c r="H44" s="104"/>
      <c r="I44" s="104"/>
      <c r="J44" s="104"/>
      <c r="K44" s="104"/>
      <c r="L44" s="104"/>
      <c r="M44" s="104"/>
      <c r="N44" s="104"/>
      <c r="O44" s="104"/>
      <c r="P44" s="105"/>
    </row>
    <row r="45" spans="1:17 16384:16384" s="12" customFormat="1" ht="12" customHeight="1" thickBot="1" x14ac:dyDescent="0.3">
      <c r="A45" s="14"/>
      <c r="B45" s="14"/>
      <c r="C45" s="14"/>
      <c r="D45" s="14"/>
      <c r="E45" s="103"/>
      <c r="F45" s="104"/>
      <c r="G45" s="104"/>
      <c r="H45" s="104"/>
      <c r="I45" s="104"/>
      <c r="J45" s="104"/>
      <c r="K45" s="104"/>
      <c r="L45" s="104"/>
      <c r="M45" s="104"/>
      <c r="N45" s="104"/>
      <c r="O45" s="104"/>
      <c r="P45" s="105"/>
      <c r="XFD45" s="4"/>
    </row>
    <row r="46" spans="1:17 16384:16384" s="15" customFormat="1" ht="55.15" customHeight="1" x14ac:dyDescent="0.25">
      <c r="E46" s="106" t="s">
        <v>57</v>
      </c>
      <c r="F46" s="107"/>
      <c r="G46" s="107"/>
      <c r="H46" s="107"/>
      <c r="I46" s="107"/>
      <c r="J46" s="107"/>
      <c r="K46" s="107"/>
      <c r="L46" s="107"/>
      <c r="M46" s="107"/>
      <c r="N46" s="107"/>
      <c r="O46" s="107"/>
      <c r="P46" s="108"/>
    </row>
    <row r="47" spans="1:17 16384:16384" s="15" customFormat="1" ht="3" customHeight="1" x14ac:dyDescent="0.25">
      <c r="E47" s="54"/>
      <c r="F47" s="55"/>
      <c r="G47" s="55"/>
      <c r="H47" s="55"/>
      <c r="I47" s="55"/>
      <c r="J47" s="55"/>
      <c r="K47" s="55"/>
      <c r="L47" s="55"/>
      <c r="M47" s="55"/>
      <c r="N47" s="55"/>
      <c r="O47" s="55"/>
      <c r="P47" s="56"/>
    </row>
    <row r="48" spans="1:17 16384:16384" s="15" customFormat="1" ht="51.6" hidden="1" customHeight="1" thickBot="1" x14ac:dyDescent="0.3"/>
    <row r="49" spans="6:16" ht="12" hidden="1" customHeight="1" x14ac:dyDescent="0.25">
      <c r="F49" s="93"/>
      <c r="G49" s="93"/>
      <c r="H49" s="93"/>
      <c r="I49" s="93"/>
      <c r="J49" s="93"/>
      <c r="K49" s="93"/>
      <c r="L49" s="93"/>
      <c r="M49" s="93"/>
      <c r="N49" s="93"/>
      <c r="O49" s="93"/>
      <c r="P49" s="94"/>
    </row>
    <row r="50" spans="6:16" ht="12" hidden="1" customHeight="1" x14ac:dyDescent="0.25">
      <c r="F50" s="93"/>
      <c r="G50" s="93"/>
      <c r="H50" s="93"/>
      <c r="I50" s="93"/>
      <c r="J50" s="93"/>
      <c r="K50" s="93"/>
      <c r="L50" s="93"/>
      <c r="M50" s="93"/>
      <c r="N50" s="93"/>
      <c r="O50" s="93"/>
      <c r="P50" s="94"/>
    </row>
    <row r="51" spans="6:16" ht="12" hidden="1" customHeight="1" x14ac:dyDescent="0.25">
      <c r="F51" s="93"/>
      <c r="G51" s="93"/>
      <c r="H51" s="93"/>
      <c r="I51" s="93"/>
      <c r="J51" s="93"/>
      <c r="K51" s="93"/>
      <c r="L51" s="93"/>
      <c r="M51" s="93"/>
      <c r="N51" s="93"/>
      <c r="O51" s="93"/>
      <c r="P51" s="94"/>
    </row>
    <row r="52" spans="6:16" ht="12" hidden="1" customHeight="1" x14ac:dyDescent="0.25">
      <c r="F52" s="93"/>
      <c r="G52" s="93"/>
      <c r="H52" s="93"/>
      <c r="I52" s="93"/>
      <c r="J52" s="93"/>
      <c r="K52" s="93"/>
      <c r="L52" s="93"/>
      <c r="M52" s="93"/>
      <c r="N52" s="93"/>
      <c r="O52" s="93"/>
      <c r="P52" s="94"/>
    </row>
    <row r="53" spans="6:16" ht="12" hidden="1" customHeight="1" x14ac:dyDescent="0.25">
      <c r="F53" s="93"/>
      <c r="G53" s="93"/>
      <c r="H53" s="93"/>
      <c r="I53" s="93"/>
      <c r="J53" s="93"/>
      <c r="K53" s="93"/>
      <c r="L53" s="93"/>
      <c r="M53" s="93"/>
      <c r="N53" s="93"/>
      <c r="O53" s="93"/>
      <c r="P53" s="94"/>
    </row>
    <row r="54" spans="6:16" ht="12" hidden="1" customHeight="1" x14ac:dyDescent="0.25">
      <c r="F54" s="93"/>
      <c r="G54" s="93"/>
      <c r="H54" s="93"/>
      <c r="I54" s="93"/>
      <c r="J54" s="93"/>
      <c r="K54" s="93"/>
      <c r="L54" s="93"/>
      <c r="M54" s="93"/>
      <c r="N54" s="93"/>
      <c r="O54" s="93"/>
      <c r="P54" s="94"/>
    </row>
    <row r="55" spans="6:16" ht="12" hidden="1" customHeight="1" x14ac:dyDescent="0.25">
      <c r="F55" s="93"/>
      <c r="G55" s="93"/>
      <c r="H55" s="93"/>
      <c r="I55" s="93"/>
      <c r="J55" s="93"/>
      <c r="K55" s="93"/>
      <c r="L55" s="93"/>
      <c r="M55" s="93"/>
      <c r="N55" s="93"/>
      <c r="O55" s="93"/>
      <c r="P55" s="94"/>
    </row>
    <row r="56" spans="6:16" ht="12" hidden="1" customHeight="1" x14ac:dyDescent="0.25">
      <c r="F56" s="93"/>
      <c r="G56" s="93"/>
      <c r="H56" s="93"/>
      <c r="I56" s="93"/>
      <c r="J56" s="93"/>
      <c r="K56" s="93"/>
      <c r="L56" s="93"/>
      <c r="M56" s="93"/>
      <c r="N56" s="93"/>
      <c r="O56" s="93"/>
      <c r="P56" s="94"/>
    </row>
    <row r="57" spans="6:16" ht="12" hidden="1" customHeight="1" x14ac:dyDescent="0.25">
      <c r="F57" s="93"/>
      <c r="G57" s="93"/>
      <c r="H57" s="93"/>
      <c r="I57" s="93"/>
      <c r="J57" s="93"/>
      <c r="K57" s="93"/>
      <c r="L57" s="93"/>
      <c r="M57" s="93"/>
      <c r="N57" s="93"/>
      <c r="O57" s="93"/>
      <c r="P57" s="94"/>
    </row>
    <row r="58" spans="6:16" ht="12" hidden="1" customHeight="1" x14ac:dyDescent="0.25">
      <c r="F58" s="93"/>
      <c r="G58" s="93"/>
      <c r="H58" s="93"/>
      <c r="I58" s="93"/>
      <c r="J58" s="93"/>
      <c r="K58" s="93"/>
      <c r="L58" s="93"/>
      <c r="M58" s="93"/>
      <c r="N58" s="93"/>
      <c r="O58" s="93"/>
      <c r="P58" s="94"/>
    </row>
    <row r="59" spans="6:16" ht="12" hidden="1" customHeight="1" x14ac:dyDescent="0.25">
      <c r="F59" s="93"/>
      <c r="G59" s="93"/>
      <c r="H59" s="93"/>
      <c r="I59" s="93"/>
      <c r="J59" s="93"/>
      <c r="K59" s="93"/>
      <c r="L59" s="93"/>
      <c r="M59" s="93"/>
      <c r="N59" s="93"/>
      <c r="O59" s="93"/>
      <c r="P59" s="94"/>
    </row>
    <row r="60" spans="6:16" ht="12" hidden="1" customHeight="1" x14ac:dyDescent="0.25">
      <c r="F60" s="93"/>
      <c r="G60" s="93"/>
      <c r="H60" s="93"/>
      <c r="I60" s="93"/>
      <c r="J60" s="93"/>
      <c r="K60" s="93"/>
      <c r="L60" s="93"/>
      <c r="M60" s="93"/>
      <c r="N60" s="93"/>
      <c r="O60" s="93"/>
      <c r="P60" s="94"/>
    </row>
    <row r="61" spans="6:16" ht="12" hidden="1" customHeight="1" x14ac:dyDescent="0.25">
      <c r="F61" s="93"/>
      <c r="G61" s="93"/>
      <c r="H61" s="93"/>
      <c r="I61" s="93"/>
      <c r="J61" s="93"/>
      <c r="K61" s="93"/>
      <c r="L61" s="93"/>
      <c r="M61" s="93"/>
      <c r="N61" s="93"/>
      <c r="O61" s="93"/>
      <c r="P61" s="94"/>
    </row>
    <row r="62" spans="6:16" ht="12" hidden="1" customHeight="1" x14ac:dyDescent="0.25">
      <c r="F62" s="93"/>
      <c r="G62" s="93"/>
      <c r="H62" s="93"/>
      <c r="I62" s="93"/>
      <c r="J62" s="93"/>
      <c r="K62" s="93"/>
      <c r="L62" s="93"/>
      <c r="M62" s="93"/>
      <c r="N62" s="93"/>
      <c r="O62" s="93"/>
      <c r="P62" s="94"/>
    </row>
    <row r="63" spans="6:16" ht="12" hidden="1" customHeight="1" x14ac:dyDescent="0.25">
      <c r="F63" s="93"/>
      <c r="G63" s="93"/>
      <c r="H63" s="93"/>
      <c r="I63" s="93"/>
      <c r="J63" s="93"/>
      <c r="K63" s="93"/>
      <c r="L63" s="93"/>
      <c r="M63" s="93"/>
      <c r="N63" s="93"/>
      <c r="O63" s="93"/>
      <c r="P63" s="94"/>
    </row>
    <row r="64" spans="6:16" ht="12" hidden="1" customHeight="1" x14ac:dyDescent="0.25">
      <c r="F64" s="93"/>
      <c r="G64" s="93"/>
      <c r="H64" s="93"/>
      <c r="I64" s="93"/>
      <c r="J64" s="93"/>
      <c r="K64" s="93"/>
      <c r="L64" s="93"/>
      <c r="M64" s="93"/>
      <c r="N64" s="93"/>
      <c r="O64" s="93"/>
      <c r="P64" s="94"/>
    </row>
    <row r="65" spans="6:16" ht="12" hidden="1" customHeight="1" x14ac:dyDescent="0.25">
      <c r="F65" s="93"/>
      <c r="G65" s="93"/>
      <c r="H65" s="93"/>
      <c r="I65" s="93"/>
      <c r="J65" s="93"/>
      <c r="K65" s="93"/>
      <c r="L65" s="93"/>
      <c r="M65" s="93"/>
      <c r="N65" s="93"/>
      <c r="O65" s="93"/>
      <c r="P65" s="94"/>
    </row>
    <row r="66" spans="6:16" ht="12" hidden="1" customHeight="1" x14ac:dyDescent="0.25">
      <c r="F66" s="93"/>
      <c r="G66" s="93"/>
      <c r="H66" s="93"/>
      <c r="I66" s="93"/>
      <c r="J66" s="93"/>
      <c r="K66" s="93"/>
      <c r="L66" s="93"/>
      <c r="M66" s="93"/>
      <c r="N66" s="93"/>
      <c r="O66" s="93"/>
      <c r="P66" s="94"/>
    </row>
    <row r="67" spans="6:16" ht="12" hidden="1" customHeight="1" x14ac:dyDescent="0.25">
      <c r="F67" s="93"/>
      <c r="G67" s="93"/>
      <c r="H67" s="93"/>
      <c r="I67" s="93"/>
      <c r="J67" s="93"/>
      <c r="K67" s="93"/>
      <c r="L67" s="93"/>
      <c r="M67" s="93"/>
      <c r="N67" s="93"/>
      <c r="O67" s="93"/>
      <c r="P67" s="94"/>
    </row>
    <row r="68" spans="6:16" ht="12" hidden="1" customHeight="1" x14ac:dyDescent="0.25">
      <c r="F68" s="93"/>
      <c r="G68" s="93"/>
      <c r="H68" s="93"/>
      <c r="I68" s="93"/>
      <c r="J68" s="93"/>
      <c r="K68" s="93"/>
      <c r="L68" s="93"/>
      <c r="M68" s="93"/>
      <c r="N68" s="93"/>
      <c r="O68" s="93"/>
      <c r="P68" s="94"/>
    </row>
    <row r="69" spans="6:16" ht="12" hidden="1" customHeight="1" x14ac:dyDescent="0.25">
      <c r="F69" s="93"/>
      <c r="G69" s="93"/>
      <c r="H69" s="93"/>
      <c r="I69" s="93"/>
      <c r="J69" s="93"/>
      <c r="K69" s="93"/>
      <c r="L69" s="93"/>
      <c r="M69" s="93"/>
      <c r="N69" s="93"/>
      <c r="O69" s="93"/>
      <c r="P69" s="94"/>
    </row>
    <row r="70" spans="6:16" ht="12" hidden="1" customHeight="1" x14ac:dyDescent="0.25">
      <c r="F70" s="93"/>
      <c r="G70" s="93"/>
      <c r="H70" s="93"/>
      <c r="I70" s="93"/>
      <c r="J70" s="93"/>
      <c r="K70" s="93"/>
      <c r="L70" s="93"/>
      <c r="M70" s="93"/>
      <c r="N70" s="93"/>
      <c r="O70" s="93"/>
      <c r="P70" s="94"/>
    </row>
    <row r="71" spans="6:16" ht="12" hidden="1" customHeight="1" x14ac:dyDescent="0.25">
      <c r="F71" s="93"/>
      <c r="G71" s="93"/>
      <c r="H71" s="93"/>
      <c r="I71" s="93"/>
      <c r="J71" s="93"/>
      <c r="K71" s="93"/>
      <c r="L71" s="93"/>
      <c r="M71" s="93"/>
      <c r="N71" s="93"/>
      <c r="O71" s="93"/>
      <c r="P71" s="94"/>
    </row>
    <row r="72" spans="6:16" ht="12" hidden="1" customHeight="1" x14ac:dyDescent="0.25">
      <c r="F72" s="93"/>
      <c r="G72" s="93"/>
      <c r="H72" s="93"/>
      <c r="I72" s="93"/>
      <c r="J72" s="93"/>
      <c r="K72" s="93"/>
      <c r="L72" s="93"/>
      <c r="M72" s="93"/>
      <c r="N72" s="93"/>
      <c r="O72" s="93"/>
      <c r="P72" s="94"/>
    </row>
    <row r="73" spans="6:16" ht="12" hidden="1" customHeight="1" x14ac:dyDescent="0.25">
      <c r="F73" s="93"/>
      <c r="G73" s="93"/>
      <c r="H73" s="93"/>
      <c r="I73" s="93"/>
      <c r="J73" s="93"/>
      <c r="K73" s="93"/>
      <c r="L73" s="93"/>
      <c r="M73" s="93"/>
      <c r="N73" s="93"/>
      <c r="O73" s="93"/>
      <c r="P73" s="94"/>
    </row>
    <row r="74" spans="6:16" ht="12" hidden="1" customHeight="1" x14ac:dyDescent="0.25">
      <c r="F74" s="93"/>
      <c r="G74" s="93"/>
      <c r="H74" s="93"/>
      <c r="I74" s="93"/>
      <c r="J74" s="93"/>
      <c r="K74" s="93"/>
      <c r="L74" s="93"/>
      <c r="M74" s="93"/>
      <c r="N74" s="93"/>
      <c r="O74" s="93"/>
      <c r="P74" s="94"/>
    </row>
    <row r="75" spans="6:16" ht="12" hidden="1" customHeight="1" x14ac:dyDescent="0.25">
      <c r="F75" s="93"/>
      <c r="G75" s="93"/>
      <c r="H75" s="93"/>
      <c r="I75" s="93"/>
      <c r="J75" s="93"/>
      <c r="K75" s="93"/>
      <c r="L75" s="93"/>
      <c r="M75" s="93"/>
      <c r="N75" s="93"/>
      <c r="O75" s="93"/>
      <c r="P75" s="94"/>
    </row>
    <row r="76" spans="6:16" ht="12" hidden="1" customHeight="1" x14ac:dyDescent="0.25">
      <c r="F76" s="93"/>
      <c r="G76" s="93"/>
      <c r="H76" s="93"/>
      <c r="I76" s="93"/>
      <c r="J76" s="93"/>
      <c r="K76" s="93"/>
      <c r="L76" s="93"/>
      <c r="M76" s="93"/>
      <c r="N76" s="93"/>
      <c r="O76" s="93"/>
      <c r="P76" s="94"/>
    </row>
    <row r="77" spans="6:16" ht="12" hidden="1" customHeight="1" x14ac:dyDescent="0.25">
      <c r="F77" s="93"/>
      <c r="G77" s="93"/>
      <c r="H77" s="93"/>
      <c r="I77" s="93"/>
      <c r="J77" s="93"/>
      <c r="K77" s="93"/>
      <c r="L77" s="93"/>
      <c r="M77" s="93"/>
      <c r="N77" s="93"/>
      <c r="O77" s="93"/>
      <c r="P77" s="94"/>
    </row>
    <row r="78" spans="6:16" ht="12" hidden="1" customHeight="1" x14ac:dyDescent="0.25">
      <c r="F78" s="93"/>
      <c r="G78" s="93"/>
      <c r="H78" s="93"/>
      <c r="I78" s="93"/>
      <c r="J78" s="93"/>
      <c r="K78" s="93"/>
      <c r="L78" s="93"/>
      <c r="M78" s="93"/>
      <c r="N78" s="93"/>
      <c r="O78" s="93"/>
      <c r="P78" s="94"/>
    </row>
    <row r="79" spans="6:16" ht="12" hidden="1" customHeight="1" x14ac:dyDescent="0.25">
      <c r="F79" s="93"/>
      <c r="G79" s="93"/>
      <c r="H79" s="93"/>
      <c r="I79" s="93"/>
      <c r="J79" s="93"/>
      <c r="K79" s="93"/>
      <c r="L79" s="93"/>
      <c r="M79" s="93"/>
      <c r="N79" s="93"/>
      <c r="O79" s="93"/>
      <c r="P79" s="94"/>
    </row>
    <row r="80" spans="6:16" ht="12" hidden="1" customHeight="1" x14ac:dyDescent="0.25">
      <c r="F80" s="93"/>
      <c r="G80" s="93"/>
      <c r="H80" s="93"/>
      <c r="I80" s="93"/>
      <c r="J80" s="93"/>
      <c r="K80" s="93"/>
      <c r="L80" s="93"/>
      <c r="M80" s="93"/>
      <c r="N80" s="93"/>
      <c r="O80" s="93"/>
      <c r="P80" s="94"/>
    </row>
    <row r="81" spans="6:16" ht="12" hidden="1" customHeight="1" x14ac:dyDescent="0.25">
      <c r="F81" s="93"/>
      <c r="G81" s="93"/>
      <c r="H81" s="93"/>
      <c r="I81" s="93"/>
      <c r="J81" s="93"/>
      <c r="K81" s="93"/>
      <c r="L81" s="93"/>
      <c r="M81" s="93"/>
      <c r="N81" s="93"/>
      <c r="O81" s="93"/>
      <c r="P81" s="94"/>
    </row>
    <row r="82" spans="6:16" ht="12" hidden="1" customHeight="1" x14ac:dyDescent="0.25">
      <c r="F82" s="93"/>
      <c r="G82" s="93"/>
      <c r="H82" s="93"/>
      <c r="I82" s="93"/>
      <c r="J82" s="93"/>
      <c r="K82" s="93"/>
      <c r="L82" s="93"/>
      <c r="M82" s="93"/>
      <c r="N82" s="93"/>
      <c r="O82" s="93"/>
      <c r="P82" s="94"/>
    </row>
    <row r="83" spans="6:16" ht="12" hidden="1" customHeight="1" x14ac:dyDescent="0.25">
      <c r="F83" s="93"/>
      <c r="G83" s="93"/>
      <c r="H83" s="93"/>
      <c r="I83" s="93"/>
      <c r="J83" s="93"/>
      <c r="K83" s="93"/>
      <c r="L83" s="93"/>
      <c r="M83" s="93"/>
      <c r="N83" s="93"/>
      <c r="O83" s="93"/>
      <c r="P83" s="94"/>
    </row>
    <row r="84" spans="6:16" ht="12" hidden="1" customHeight="1" x14ac:dyDescent="0.25">
      <c r="F84" s="93"/>
      <c r="G84" s="93"/>
      <c r="H84" s="93"/>
      <c r="I84" s="93"/>
      <c r="J84" s="93"/>
      <c r="K84" s="93"/>
      <c r="L84" s="93"/>
      <c r="M84" s="93"/>
      <c r="N84" s="93"/>
      <c r="O84" s="93"/>
      <c r="P84" s="94"/>
    </row>
    <row r="85" spans="6:16" ht="12" hidden="1" customHeight="1" x14ac:dyDescent="0.25">
      <c r="F85" s="93"/>
      <c r="G85" s="93"/>
      <c r="H85" s="93"/>
      <c r="I85" s="93"/>
      <c r="J85" s="93"/>
      <c r="K85" s="93"/>
      <c r="L85" s="93"/>
      <c r="M85" s="93"/>
      <c r="N85" s="93"/>
      <c r="O85" s="93"/>
      <c r="P85" s="94"/>
    </row>
    <row r="86" spans="6:16" ht="12" hidden="1" customHeight="1" x14ac:dyDescent="0.25">
      <c r="F86" s="93"/>
      <c r="G86" s="93"/>
      <c r="H86" s="93"/>
      <c r="I86" s="93"/>
      <c r="J86" s="93"/>
      <c r="K86" s="93"/>
      <c r="L86" s="93"/>
      <c r="M86" s="93"/>
      <c r="N86" s="93"/>
      <c r="O86" s="93"/>
      <c r="P86" s="94"/>
    </row>
    <row r="87" spans="6:16" ht="12" hidden="1" customHeight="1" x14ac:dyDescent="0.25">
      <c r="F87" s="93"/>
      <c r="G87" s="93"/>
      <c r="H87" s="93"/>
      <c r="I87" s="93"/>
      <c r="J87" s="93"/>
      <c r="K87" s="93"/>
      <c r="L87" s="93"/>
      <c r="M87" s="93"/>
      <c r="N87" s="93"/>
      <c r="O87" s="93"/>
      <c r="P87" s="94"/>
    </row>
    <row r="88" spans="6:16" ht="12" hidden="1" customHeight="1" x14ac:dyDescent="0.25">
      <c r="F88" s="93"/>
      <c r="G88" s="93"/>
      <c r="H88" s="93"/>
      <c r="I88" s="93"/>
      <c r="J88" s="93"/>
      <c r="K88" s="93"/>
      <c r="L88" s="93"/>
      <c r="M88" s="93"/>
      <c r="N88" s="93"/>
      <c r="O88" s="93"/>
      <c r="P88" s="94"/>
    </row>
    <row r="89" spans="6:16" ht="12" hidden="1" customHeight="1" x14ac:dyDescent="0.25">
      <c r="F89" s="93"/>
      <c r="G89" s="93"/>
      <c r="H89" s="93"/>
      <c r="I89" s="93"/>
      <c r="J89" s="93"/>
      <c r="K89" s="93"/>
      <c r="L89" s="93"/>
      <c r="M89" s="93"/>
      <c r="N89" s="93"/>
      <c r="O89" s="93"/>
      <c r="P89" s="94"/>
    </row>
    <row r="90" spans="6:16" ht="12" hidden="1" customHeight="1" x14ac:dyDescent="0.25">
      <c r="F90" s="93"/>
      <c r="G90" s="93"/>
      <c r="H90" s="93"/>
      <c r="I90" s="93"/>
      <c r="J90" s="93"/>
      <c r="K90" s="93"/>
      <c r="L90" s="93"/>
      <c r="M90" s="93"/>
      <c r="N90" s="93"/>
      <c r="O90" s="93"/>
      <c r="P90" s="94"/>
    </row>
    <row r="1048575" spans="6:16" ht="12" hidden="1" customHeight="1" x14ac:dyDescent="0.25">
      <c r="F1048575" s="93"/>
      <c r="G1048575" s="93"/>
      <c r="H1048575" s="93"/>
      <c r="I1048575" s="93"/>
      <c r="J1048575" s="93"/>
      <c r="K1048575" s="93"/>
      <c r="L1048575" s="93"/>
      <c r="M1048575" s="93"/>
      <c r="N1048575" s="93"/>
      <c r="O1048575" s="93"/>
      <c r="P1048575" s="94"/>
    </row>
  </sheetData>
  <sheetProtection algorithmName="SHA-512" hashValue="5mg38wiz0F7m+7KdYcXYoCCIp8nNaEjIm3fyn18R+wqrjw2lawm4maP49laSV7yJjj00DEbEHGTXSUpM9I8vxw==" saltValue="Kk893y94DTcdO/qrtpQ9gg==" spinCount="100000" sheet="1" objects="1" scenarios="1"/>
  <mergeCells count="21">
    <mergeCell ref="E49:P1048576"/>
    <mergeCell ref="I5:P11"/>
    <mergeCell ref="E43:P43"/>
    <mergeCell ref="E44:P45"/>
    <mergeCell ref="E46:P46"/>
    <mergeCell ref="K13:K21"/>
    <mergeCell ref="L13:P13"/>
    <mergeCell ref="F13:J13"/>
    <mergeCell ref="F5:H5"/>
    <mergeCell ref="F7:H7"/>
    <mergeCell ref="F8:H8"/>
    <mergeCell ref="F10:H10"/>
    <mergeCell ref="F11:H11"/>
    <mergeCell ref="F9:H9"/>
    <mergeCell ref="F6:H6"/>
    <mergeCell ref="E1:P3"/>
    <mergeCell ref="F4:H4"/>
    <mergeCell ref="I4:P4"/>
    <mergeCell ref="E22:P42"/>
    <mergeCell ref="E13:E14"/>
    <mergeCell ref="E12:P12"/>
  </mergeCells>
  <phoneticPr fontId="2" type="noConversion"/>
  <dataValidations count="2">
    <dataValidation type="date" allowBlank="1" showInputMessage="1" showErrorMessage="1" sqref="F5" xr:uid="{CCBD1C8D-6E0E-43C7-A192-460A3B600B19}">
      <formula1>43831</formula1>
      <formula2>47848</formula2>
    </dataValidation>
    <dataValidation type="decimal" allowBlank="1" showInputMessage="1" showErrorMessage="1" sqref="F15:I19" xr:uid="{53BA0DA9-B3FD-4110-B96A-2872D1100023}">
      <formula1>0</formula1>
      <formula2>100</formula2>
    </dataValidation>
  </dataValidations>
  <hyperlinks>
    <hyperlink ref="E44" r:id="rId1" xr:uid="{E8006048-443F-4F75-BAC1-687DFD00B442}"/>
  </hyperlinks>
  <printOptions horizontalCentered="1" verticalCentered="1"/>
  <pageMargins left="0.23622047244094491" right="0.23622047244094491" top="0.74803149606299213" bottom="0.74803149606299213" header="0.31496062992125984" footer="0.31496062992125984"/>
  <pageSetup paperSize="9" scale="96" orientation="portrait" r:id="rId2"/>
  <headerFooter scaleWithDoc="0">
    <oddFooter xml:space="preserve">&amp;C&amp;8
</oddFooter>
  </headerFooter>
  <ignoredErrors>
    <ignoredError sqref="J16:J19" formulaRange="1"/>
  </ignoredErrors>
  <drawing r:id="rId3"/>
  <extLst>
    <ext xmlns:x14="http://schemas.microsoft.com/office/spreadsheetml/2009/9/main" uri="{78C0D931-6437-407d-A8EE-F0AAD7539E65}">
      <x14:conditionalFormattings>
        <x14:conditionalFormatting xmlns:xm="http://schemas.microsoft.com/office/excel/2006/main">
          <x14:cfRule type="iconSet" priority="4" id="{2831F1C6-85EA-4C6C-AF68-CB37E3AED5B9}">
            <x14:iconSet iconSet="3Symbols2" custom="1">
              <x14:cfvo type="percent">
                <xm:f>0</xm:f>
              </x14:cfvo>
              <x14:cfvo type="formula">
                <xm:f>$L$21*0.85</xm:f>
              </x14:cfvo>
              <x14:cfvo type="formula">
                <xm:f>$L$21*1.15</xm:f>
              </x14:cfvo>
              <x14:cfIcon iconSet="3Symbols" iconId="0"/>
              <x14:cfIcon iconSet="3Symbols2" iconId="2"/>
              <x14:cfIcon iconSet="3Symbols" iconId="0"/>
            </x14:iconSet>
          </x14:cfRule>
          <xm:sqref>L15:L20</xm:sqref>
        </x14:conditionalFormatting>
        <x14:conditionalFormatting xmlns:xm="http://schemas.microsoft.com/office/excel/2006/main">
          <x14:cfRule type="iconSet" priority="3" id="{21600D64-70D3-4077-A23A-E5137B27DFC4}">
            <x14:iconSet iconSet="3Symbols2" custom="1">
              <x14:cfvo type="percent">
                <xm:f>0</xm:f>
              </x14:cfvo>
              <x14:cfvo type="formula">
                <xm:f>$M$21*0.85</xm:f>
              </x14:cfvo>
              <x14:cfvo type="formula">
                <xm:f>$M$21*1.15</xm:f>
              </x14:cfvo>
              <x14:cfIcon iconSet="3Symbols" iconId="0"/>
              <x14:cfIcon iconSet="3Symbols2" iconId="2"/>
              <x14:cfIcon iconSet="3Symbols" iconId="0"/>
            </x14:iconSet>
          </x14:cfRule>
          <xm:sqref>M15:M20</xm:sqref>
        </x14:conditionalFormatting>
        <x14:conditionalFormatting xmlns:xm="http://schemas.microsoft.com/office/excel/2006/main">
          <x14:cfRule type="iconSet" priority="2" id="{E046B515-4E7D-4CFB-8E17-F1D519235932}">
            <x14:iconSet iconSet="3Symbols2" custom="1">
              <x14:cfvo type="percent">
                <xm:f>0</xm:f>
              </x14:cfvo>
              <x14:cfvo type="formula">
                <xm:f>$N$21*0.85</xm:f>
              </x14:cfvo>
              <x14:cfvo type="formula">
                <xm:f>$N$21*1.15</xm:f>
              </x14:cfvo>
              <x14:cfIcon iconSet="3Symbols" iconId="0"/>
              <x14:cfIcon iconSet="3Symbols2" iconId="2"/>
              <x14:cfIcon iconSet="3Symbols" iconId="0"/>
            </x14:iconSet>
          </x14:cfRule>
          <xm:sqref>N15:N20</xm:sqref>
        </x14:conditionalFormatting>
        <x14:conditionalFormatting xmlns:xm="http://schemas.microsoft.com/office/excel/2006/main">
          <x14:cfRule type="iconSet" priority="1" id="{A8ED82E9-25C9-4AF0-883B-F458A45C1B17}">
            <x14:iconSet iconSet="3Symbols2" custom="1">
              <x14:cfvo type="percent">
                <xm:f>0</xm:f>
              </x14:cfvo>
              <x14:cfvo type="formula">
                <xm:f>$O$21*0.85</xm:f>
              </x14:cfvo>
              <x14:cfvo type="formula">
                <xm:f>$O$21*1.15</xm:f>
              </x14:cfvo>
              <x14:cfIcon iconSet="3Symbols" iconId="0"/>
              <x14:cfIcon iconSet="3Symbols2" iconId="2"/>
              <x14:cfIcon iconSet="3Symbols" iconId="0"/>
            </x14:iconSet>
          </x14:cfRule>
          <xm:sqref>O15:O20</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19A4CEE7-CFA6-4FE8-9C8A-B04399CE5C7B}">
          <x14:formula1>
            <xm:f>Recommandations!$I$2:$I$9</xm:f>
          </x14:formula1>
          <xm:sqref>F10:H10</xm:sqref>
        </x14:dataValidation>
        <x14:dataValidation type="list" allowBlank="1" showInputMessage="1" showErrorMessage="1" xr:uid="{15C764D9-588E-4D69-9BD4-2D8F459F9CBA}">
          <x14:formula1>
            <xm:f>Recommandations!$J$2:$J$5</xm:f>
          </x14:formula1>
          <xm:sqref>F6:H6</xm:sqref>
        </x14:dataValidation>
        <x14:dataValidation type="list" allowBlank="1" showInputMessage="1" showErrorMessage="1" xr:uid="{6C065DA1-445E-4B96-8DC2-4DEC5B0EA9A5}">
          <x14:formula1>
            <xm:f>Recommandations!$H$2:$H$4</xm:f>
          </x14:formula1>
          <xm:sqref>F11:H11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2332D-6BB8-4E9B-8A94-15A6A143C8E1}">
  <sheetPr codeName="Feuil2">
    <tabColor theme="1"/>
  </sheetPr>
  <dimension ref="A1:J97"/>
  <sheetViews>
    <sheetView workbookViewId="0">
      <selection activeCell="B8" sqref="B8"/>
    </sheetView>
  </sheetViews>
  <sheetFormatPr baseColWidth="10" defaultColWidth="11.42578125" defaultRowHeight="15" x14ac:dyDescent="0.25"/>
  <cols>
    <col min="1" max="1" width="29.85546875" bestFit="1" customWidth="1"/>
    <col min="3" max="3" width="13.7109375" customWidth="1"/>
    <col min="4" max="4" width="26.5703125" bestFit="1" customWidth="1"/>
    <col min="5" max="5" width="18.7109375" customWidth="1"/>
    <col min="6" max="6" width="28.28515625" customWidth="1"/>
    <col min="8" max="8" width="14.28515625" bestFit="1" customWidth="1"/>
    <col min="9" max="9" width="16.42578125" customWidth="1"/>
    <col min="10" max="10" width="62.28515625" customWidth="1"/>
  </cols>
  <sheetData>
    <row r="1" spans="1:10" x14ac:dyDescent="0.25">
      <c r="A1" s="61" t="s">
        <v>20</v>
      </c>
      <c r="B1" s="62" t="s">
        <v>6</v>
      </c>
      <c r="C1" s="62" t="s">
        <v>21</v>
      </c>
      <c r="D1" s="62" t="s">
        <v>22</v>
      </c>
      <c r="E1" s="62" t="s">
        <v>23</v>
      </c>
      <c r="F1" s="63" t="s">
        <v>24</v>
      </c>
    </row>
    <row r="2" spans="1:10" x14ac:dyDescent="0.25">
      <c r="A2" s="64" t="str">
        <f t="shared" ref="A2:A33" si="0">B2&amp;D2&amp;C2</f>
        <v>CrumbBreeder I&lt;1mm</v>
      </c>
      <c r="B2" s="65" t="s">
        <v>25</v>
      </c>
      <c r="C2" s="65" t="s">
        <v>12</v>
      </c>
      <c r="D2" s="66" t="s">
        <v>5</v>
      </c>
      <c r="E2" s="67">
        <v>0.1</v>
      </c>
      <c r="F2" s="68" t="s">
        <v>26</v>
      </c>
      <c r="H2" t="s">
        <v>25</v>
      </c>
      <c r="I2" t="s">
        <v>27</v>
      </c>
      <c r="J2" t="s">
        <v>50</v>
      </c>
    </row>
    <row r="3" spans="1:10" x14ac:dyDescent="0.25">
      <c r="A3" s="64" t="str">
        <f t="shared" si="0"/>
        <v>CrumbBreeder I&gt;3mm</v>
      </c>
      <c r="B3" s="65" t="s">
        <v>25</v>
      </c>
      <c r="C3" s="65" t="s">
        <v>9</v>
      </c>
      <c r="D3" s="66" t="s">
        <v>5</v>
      </c>
      <c r="E3" s="67">
        <v>0.5</v>
      </c>
      <c r="F3" s="68" t="s">
        <v>26</v>
      </c>
      <c r="H3" t="s">
        <v>7</v>
      </c>
      <c r="I3" t="s">
        <v>28</v>
      </c>
      <c r="J3" t="s">
        <v>53</v>
      </c>
    </row>
    <row r="4" spans="1:10" x14ac:dyDescent="0.25">
      <c r="A4" s="64" t="str">
        <f t="shared" si="0"/>
        <v>CrumbBreeder I1-2mm</v>
      </c>
      <c r="B4" s="65" t="s">
        <v>25</v>
      </c>
      <c r="C4" s="65" t="s">
        <v>11</v>
      </c>
      <c r="D4" s="66" t="s">
        <v>5</v>
      </c>
      <c r="E4" s="67">
        <v>0.1</v>
      </c>
      <c r="F4" s="68" t="s">
        <v>26</v>
      </c>
      <c r="H4" t="s">
        <v>29</v>
      </c>
      <c r="I4" t="s">
        <v>30</v>
      </c>
      <c r="J4" t="s">
        <v>54</v>
      </c>
    </row>
    <row r="5" spans="1:10" x14ac:dyDescent="0.25">
      <c r="A5" s="64" t="str">
        <f t="shared" si="0"/>
        <v>CrumbBreeder I2-3mm</v>
      </c>
      <c r="B5" s="65" t="s">
        <v>25</v>
      </c>
      <c r="C5" s="65" t="s">
        <v>10</v>
      </c>
      <c r="D5" s="66" t="s">
        <v>5</v>
      </c>
      <c r="E5" s="67">
        <v>0.3</v>
      </c>
      <c r="F5" s="68" t="s">
        <v>26</v>
      </c>
      <c r="I5" t="s">
        <v>31</v>
      </c>
      <c r="J5" t="s">
        <v>55</v>
      </c>
    </row>
    <row r="6" spans="1:10" x14ac:dyDescent="0.25">
      <c r="A6" s="64" t="str">
        <f t="shared" si="0"/>
        <v>CrumbBreeder II&lt;1mm</v>
      </c>
      <c r="B6" s="65" t="s">
        <v>25</v>
      </c>
      <c r="C6" s="65" t="s">
        <v>12</v>
      </c>
      <c r="D6" s="66" t="s">
        <v>32</v>
      </c>
      <c r="E6" s="67">
        <v>0.1</v>
      </c>
      <c r="F6" s="68" t="s">
        <v>26</v>
      </c>
      <c r="I6" t="s">
        <v>52</v>
      </c>
    </row>
    <row r="7" spans="1:10" x14ac:dyDescent="0.25">
      <c r="A7" s="64" t="str">
        <f t="shared" si="0"/>
        <v>CrumbBreeder II&gt;3mm</v>
      </c>
      <c r="B7" s="65" t="s">
        <v>25</v>
      </c>
      <c r="C7" s="65" t="s">
        <v>9</v>
      </c>
      <c r="D7" s="66" t="s">
        <v>32</v>
      </c>
      <c r="E7" s="67">
        <v>0.5</v>
      </c>
      <c r="F7" s="68" t="s">
        <v>26</v>
      </c>
      <c r="I7" t="s">
        <v>5</v>
      </c>
    </row>
    <row r="8" spans="1:10" x14ac:dyDescent="0.25">
      <c r="A8" s="64" t="str">
        <f t="shared" si="0"/>
        <v>CrumbBreeder II1-2mm</v>
      </c>
      <c r="B8" s="65" t="s">
        <v>25</v>
      </c>
      <c r="C8" s="65" t="s">
        <v>11</v>
      </c>
      <c r="D8" s="66" t="s">
        <v>32</v>
      </c>
      <c r="E8" s="67">
        <v>0.1</v>
      </c>
      <c r="F8" s="68" t="s">
        <v>26</v>
      </c>
      <c r="I8" t="s">
        <v>32</v>
      </c>
    </row>
    <row r="9" spans="1:10" x14ac:dyDescent="0.25">
      <c r="A9" s="64" t="str">
        <f t="shared" si="0"/>
        <v>CrumbBreeder II2-3mm</v>
      </c>
      <c r="B9" s="65" t="s">
        <v>25</v>
      </c>
      <c r="C9" s="65" t="s">
        <v>10</v>
      </c>
      <c r="D9" s="66" t="s">
        <v>32</v>
      </c>
      <c r="E9" s="67">
        <v>0.3</v>
      </c>
      <c r="F9" s="68" t="s">
        <v>26</v>
      </c>
      <c r="I9" t="s">
        <v>51</v>
      </c>
    </row>
    <row r="10" spans="1:10" x14ac:dyDescent="0.25">
      <c r="A10" s="64" t="str">
        <f t="shared" si="0"/>
        <v>CrumbBreeder III&lt;1mm</v>
      </c>
      <c r="B10" s="65" t="s">
        <v>25</v>
      </c>
      <c r="C10" s="65" t="s">
        <v>12</v>
      </c>
      <c r="D10" s="66" t="s">
        <v>51</v>
      </c>
      <c r="E10" s="67">
        <v>0.1</v>
      </c>
      <c r="F10" s="68" t="s">
        <v>26</v>
      </c>
    </row>
    <row r="11" spans="1:10" ht="18.600000000000001" customHeight="1" x14ac:dyDescent="0.25">
      <c r="A11" s="64" t="str">
        <f t="shared" si="0"/>
        <v>CrumbBreeder III&gt;3mm</v>
      </c>
      <c r="B11" s="65" t="s">
        <v>25</v>
      </c>
      <c r="C11" s="65" t="s">
        <v>9</v>
      </c>
      <c r="D11" s="66" t="s">
        <v>51</v>
      </c>
      <c r="E11" s="67">
        <v>0.5</v>
      </c>
      <c r="F11" s="68" t="s">
        <v>26</v>
      </c>
    </row>
    <row r="12" spans="1:10" ht="15.6" customHeight="1" x14ac:dyDescent="0.25">
      <c r="A12" s="64" t="str">
        <f t="shared" si="0"/>
        <v>CrumbBreeder III1-2mm</v>
      </c>
      <c r="B12" s="65" t="s">
        <v>25</v>
      </c>
      <c r="C12" s="65" t="s">
        <v>11</v>
      </c>
      <c r="D12" s="66" t="s">
        <v>51</v>
      </c>
      <c r="E12" s="67">
        <v>0.1</v>
      </c>
      <c r="F12" s="68" t="s">
        <v>26</v>
      </c>
    </row>
    <row r="13" spans="1:10" x14ac:dyDescent="0.25">
      <c r="A13" s="64" t="str">
        <f t="shared" si="0"/>
        <v>CrumbBreeder III2-3mm</v>
      </c>
      <c r="B13" s="65" t="s">
        <v>25</v>
      </c>
      <c r="C13" s="65" t="s">
        <v>10</v>
      </c>
      <c r="D13" s="66" t="s">
        <v>51</v>
      </c>
      <c r="E13" s="67">
        <v>0.3</v>
      </c>
      <c r="F13" s="68" t="s">
        <v>26</v>
      </c>
    </row>
    <row r="14" spans="1:10" x14ac:dyDescent="0.25">
      <c r="A14" s="64" t="str">
        <f t="shared" si="0"/>
        <v>CrumbGrower&lt;1mm</v>
      </c>
      <c r="B14" s="65" t="s">
        <v>25</v>
      </c>
      <c r="C14" s="65" t="s">
        <v>12</v>
      </c>
      <c r="D14" s="66" t="s">
        <v>30</v>
      </c>
      <c r="E14" s="67">
        <v>0.1</v>
      </c>
      <c r="F14" s="68" t="s">
        <v>26</v>
      </c>
    </row>
    <row r="15" spans="1:10" x14ac:dyDescent="0.25">
      <c r="A15" s="64" t="str">
        <f t="shared" si="0"/>
        <v>CrumbGrower&gt;3mm</v>
      </c>
      <c r="B15" s="65" t="s">
        <v>25</v>
      </c>
      <c r="C15" s="65" t="s">
        <v>9</v>
      </c>
      <c r="D15" s="66" t="s">
        <v>30</v>
      </c>
      <c r="E15" s="67">
        <v>0.5</v>
      </c>
      <c r="F15" s="68" t="s">
        <v>26</v>
      </c>
    </row>
    <row r="16" spans="1:10" x14ac:dyDescent="0.25">
      <c r="A16" s="64" t="str">
        <f t="shared" si="0"/>
        <v>CrumbGrower1-2mm</v>
      </c>
      <c r="B16" s="65" t="s">
        <v>25</v>
      </c>
      <c r="C16" s="65" t="s">
        <v>11</v>
      </c>
      <c r="D16" s="66" t="s">
        <v>30</v>
      </c>
      <c r="E16" s="67">
        <v>0.1</v>
      </c>
      <c r="F16" s="68" t="s">
        <v>26</v>
      </c>
    </row>
    <row r="17" spans="1:6" ht="15.6" customHeight="1" x14ac:dyDescent="0.25">
      <c r="A17" s="64" t="str">
        <f t="shared" si="0"/>
        <v>CrumbGrower2-3mm</v>
      </c>
      <c r="B17" s="65" t="s">
        <v>25</v>
      </c>
      <c r="C17" s="65" t="s">
        <v>10</v>
      </c>
      <c r="D17" s="66" t="s">
        <v>30</v>
      </c>
      <c r="E17" s="67">
        <v>0.3</v>
      </c>
      <c r="F17" s="68" t="s">
        <v>26</v>
      </c>
    </row>
    <row r="18" spans="1:6" x14ac:dyDescent="0.25">
      <c r="A18" s="64" t="str">
        <f t="shared" si="0"/>
        <v>CrumbOnset of lay&lt;1mm</v>
      </c>
      <c r="B18" s="65" t="s">
        <v>25</v>
      </c>
      <c r="C18" s="65" t="s">
        <v>12</v>
      </c>
      <c r="D18" s="66" t="s">
        <v>52</v>
      </c>
      <c r="E18" s="67">
        <v>0.1</v>
      </c>
      <c r="F18" s="68" t="s">
        <v>26</v>
      </c>
    </row>
    <row r="19" spans="1:6" x14ac:dyDescent="0.25">
      <c r="A19" s="64" t="str">
        <f t="shared" si="0"/>
        <v>CrumbOnset of lay&gt;3mm</v>
      </c>
      <c r="B19" s="65" t="s">
        <v>25</v>
      </c>
      <c r="C19" s="65" t="s">
        <v>9</v>
      </c>
      <c r="D19" s="66" t="s">
        <v>52</v>
      </c>
      <c r="E19" s="67">
        <v>0.5</v>
      </c>
      <c r="F19" s="68" t="s">
        <v>26</v>
      </c>
    </row>
    <row r="20" spans="1:6" x14ac:dyDescent="0.25">
      <c r="A20" s="64" t="str">
        <f t="shared" si="0"/>
        <v>CrumbOnset of lay1-2mm</v>
      </c>
      <c r="B20" s="65" t="s">
        <v>25</v>
      </c>
      <c r="C20" s="65" t="s">
        <v>11</v>
      </c>
      <c r="D20" s="66" t="s">
        <v>52</v>
      </c>
      <c r="E20" s="67">
        <v>0.1</v>
      </c>
      <c r="F20" s="68" t="s">
        <v>26</v>
      </c>
    </row>
    <row r="21" spans="1:6" x14ac:dyDescent="0.25">
      <c r="A21" s="64" t="str">
        <f t="shared" si="0"/>
        <v>CrumbOnset of lay2-3mm</v>
      </c>
      <c r="B21" s="65" t="s">
        <v>25</v>
      </c>
      <c r="C21" s="65" t="s">
        <v>10</v>
      </c>
      <c r="D21" s="66" t="s">
        <v>52</v>
      </c>
      <c r="E21" s="67">
        <v>0.3</v>
      </c>
      <c r="F21" s="68" t="s">
        <v>26</v>
      </c>
    </row>
    <row r="22" spans="1:6" ht="15.6" customHeight="1" x14ac:dyDescent="0.25">
      <c r="A22" s="64" t="str">
        <f t="shared" si="0"/>
        <v>CrumbPre-Starter&lt;1mm</v>
      </c>
      <c r="B22" s="65" t="s">
        <v>25</v>
      </c>
      <c r="C22" s="65" t="s">
        <v>12</v>
      </c>
      <c r="D22" s="65" t="s">
        <v>27</v>
      </c>
      <c r="E22" s="67">
        <v>0.05</v>
      </c>
      <c r="F22" s="68" t="s">
        <v>26</v>
      </c>
    </row>
    <row r="23" spans="1:6" x14ac:dyDescent="0.25">
      <c r="A23" s="64" t="str">
        <f t="shared" si="0"/>
        <v>CrumbPre-Starter&gt;3mm</v>
      </c>
      <c r="B23" s="65" t="s">
        <v>25</v>
      </c>
      <c r="C23" s="65" t="s">
        <v>9</v>
      </c>
      <c r="D23" s="65" t="s">
        <v>27</v>
      </c>
      <c r="E23" s="67">
        <v>0</v>
      </c>
      <c r="F23" s="68" t="s">
        <v>26</v>
      </c>
    </row>
    <row r="24" spans="1:6" x14ac:dyDescent="0.25">
      <c r="A24" s="64" t="str">
        <f t="shared" si="0"/>
        <v>CrumbPre-Starter1-2mm</v>
      </c>
      <c r="B24" s="65" t="s">
        <v>25</v>
      </c>
      <c r="C24" s="65" t="s">
        <v>11</v>
      </c>
      <c r="D24" s="65" t="s">
        <v>27</v>
      </c>
      <c r="E24" s="67">
        <v>0.55000000000000004</v>
      </c>
      <c r="F24" s="68" t="s">
        <v>26</v>
      </c>
    </row>
    <row r="25" spans="1:6" x14ac:dyDescent="0.25">
      <c r="A25" s="64" t="str">
        <f t="shared" si="0"/>
        <v>CrumbPre-Starter2-3mm</v>
      </c>
      <c r="B25" s="65" t="s">
        <v>25</v>
      </c>
      <c r="C25" s="65" t="s">
        <v>10</v>
      </c>
      <c r="D25" s="65" t="s">
        <v>27</v>
      </c>
      <c r="E25" s="67">
        <v>0.4</v>
      </c>
      <c r="F25" s="68" t="s">
        <v>26</v>
      </c>
    </row>
    <row r="26" spans="1:6" x14ac:dyDescent="0.25">
      <c r="A26" s="64" t="str">
        <f t="shared" si="0"/>
        <v>CrumbStarter&lt;1mm</v>
      </c>
      <c r="B26" s="65" t="s">
        <v>25</v>
      </c>
      <c r="C26" s="65" t="s">
        <v>12</v>
      </c>
      <c r="D26" s="66" t="s">
        <v>28</v>
      </c>
      <c r="E26" s="67">
        <v>0.05</v>
      </c>
      <c r="F26" s="68" t="s">
        <v>26</v>
      </c>
    </row>
    <row r="27" spans="1:6" x14ac:dyDescent="0.25">
      <c r="A27" s="64" t="str">
        <f t="shared" si="0"/>
        <v>CrumbStarter&gt;3mm</v>
      </c>
      <c r="B27" s="65" t="s">
        <v>25</v>
      </c>
      <c r="C27" s="65" t="s">
        <v>9</v>
      </c>
      <c r="D27" s="66" t="s">
        <v>28</v>
      </c>
      <c r="E27" s="67">
        <v>0</v>
      </c>
      <c r="F27" s="68" t="s">
        <v>26</v>
      </c>
    </row>
    <row r="28" spans="1:6" x14ac:dyDescent="0.25">
      <c r="A28" s="64" t="str">
        <f t="shared" si="0"/>
        <v>CrumbStarter1-2mm</v>
      </c>
      <c r="B28" s="65" t="s">
        <v>25</v>
      </c>
      <c r="C28" s="65" t="s">
        <v>11</v>
      </c>
      <c r="D28" s="66" t="s">
        <v>28</v>
      </c>
      <c r="E28" s="67">
        <v>0.55000000000000004</v>
      </c>
      <c r="F28" s="68" t="s">
        <v>26</v>
      </c>
    </row>
    <row r="29" spans="1:6" x14ac:dyDescent="0.25">
      <c r="A29" s="64" t="str">
        <f t="shared" si="0"/>
        <v>CrumbStarter2-3mm</v>
      </c>
      <c r="B29" s="65" t="s">
        <v>25</v>
      </c>
      <c r="C29" s="65" t="s">
        <v>10</v>
      </c>
      <c r="D29" s="66" t="s">
        <v>28</v>
      </c>
      <c r="E29" s="67">
        <v>0.4</v>
      </c>
      <c r="F29" s="68" t="s">
        <v>26</v>
      </c>
    </row>
    <row r="30" spans="1:6" x14ac:dyDescent="0.25">
      <c r="A30" s="64" t="str">
        <f t="shared" si="0"/>
        <v>CrumbTransition&lt;1mm</v>
      </c>
      <c r="B30" s="65" t="s">
        <v>25</v>
      </c>
      <c r="C30" s="65" t="s">
        <v>12</v>
      </c>
      <c r="D30" s="66" t="s">
        <v>31</v>
      </c>
      <c r="E30" s="67">
        <v>0.1</v>
      </c>
      <c r="F30" s="68" t="s">
        <v>26</v>
      </c>
    </row>
    <row r="31" spans="1:6" x14ac:dyDescent="0.25">
      <c r="A31" s="64" t="str">
        <f t="shared" si="0"/>
        <v>CrumbTransition&gt;3mm</v>
      </c>
      <c r="B31" s="65" t="s">
        <v>25</v>
      </c>
      <c r="C31" s="65" t="s">
        <v>9</v>
      </c>
      <c r="D31" s="66" t="s">
        <v>31</v>
      </c>
      <c r="E31" s="67">
        <v>0.5</v>
      </c>
      <c r="F31" s="68" t="s">
        <v>26</v>
      </c>
    </row>
    <row r="32" spans="1:6" x14ac:dyDescent="0.25">
      <c r="A32" s="64" t="str">
        <f t="shared" si="0"/>
        <v>CrumbTransition1-2mm</v>
      </c>
      <c r="B32" s="65" t="s">
        <v>25</v>
      </c>
      <c r="C32" s="65" t="s">
        <v>11</v>
      </c>
      <c r="D32" s="66" t="s">
        <v>31</v>
      </c>
      <c r="E32" s="67">
        <v>0.1</v>
      </c>
      <c r="F32" s="68" t="s">
        <v>26</v>
      </c>
    </row>
    <row r="33" spans="1:6" x14ac:dyDescent="0.25">
      <c r="A33" s="64" t="str">
        <f t="shared" si="0"/>
        <v>CrumbTransition2-3mm</v>
      </c>
      <c r="B33" s="65" t="s">
        <v>25</v>
      </c>
      <c r="C33" s="65" t="s">
        <v>10</v>
      </c>
      <c r="D33" s="66" t="s">
        <v>31</v>
      </c>
      <c r="E33" s="67">
        <v>0.3</v>
      </c>
      <c r="F33" s="68" t="s">
        <v>26</v>
      </c>
    </row>
    <row r="34" spans="1:6" x14ac:dyDescent="0.25">
      <c r="A34" s="64" t="str">
        <f t="shared" ref="A34:A65" si="1">B34&amp;D34&amp;C34</f>
        <v>MashBreeder I&lt;1mm</v>
      </c>
      <c r="B34" s="65" t="s">
        <v>7</v>
      </c>
      <c r="C34" s="65" t="s">
        <v>12</v>
      </c>
      <c r="D34" s="66" t="s">
        <v>5</v>
      </c>
      <c r="E34" s="67">
        <v>0.15</v>
      </c>
      <c r="F34" s="68" t="s">
        <v>26</v>
      </c>
    </row>
    <row r="35" spans="1:6" x14ac:dyDescent="0.25">
      <c r="A35" s="64" t="str">
        <f t="shared" si="1"/>
        <v>MashBreeder I&gt;3mm</v>
      </c>
      <c r="B35" s="65" t="s">
        <v>7</v>
      </c>
      <c r="C35" s="65" t="s">
        <v>9</v>
      </c>
      <c r="D35" s="66" t="s">
        <v>5</v>
      </c>
      <c r="E35" s="67">
        <v>0.15</v>
      </c>
      <c r="F35" s="68" t="s">
        <v>26</v>
      </c>
    </row>
    <row r="36" spans="1:6" x14ac:dyDescent="0.25">
      <c r="A36" s="64" t="str">
        <f t="shared" si="1"/>
        <v>MashBreeder I1-2mm</v>
      </c>
      <c r="B36" s="65" t="s">
        <v>7</v>
      </c>
      <c r="C36" s="65" t="s">
        <v>11</v>
      </c>
      <c r="D36" s="66" t="s">
        <v>5</v>
      </c>
      <c r="E36" s="67">
        <v>0.3</v>
      </c>
      <c r="F36" s="68" t="s">
        <v>26</v>
      </c>
    </row>
    <row r="37" spans="1:6" x14ac:dyDescent="0.25">
      <c r="A37" s="64" t="str">
        <f t="shared" si="1"/>
        <v>MashBreeder I2-3mm</v>
      </c>
      <c r="B37" s="65" t="s">
        <v>7</v>
      </c>
      <c r="C37" s="65" t="s">
        <v>10</v>
      </c>
      <c r="D37" s="66" t="s">
        <v>5</v>
      </c>
      <c r="E37" s="67">
        <v>0.4</v>
      </c>
      <c r="F37" s="68" t="s">
        <v>26</v>
      </c>
    </row>
    <row r="38" spans="1:6" x14ac:dyDescent="0.25">
      <c r="A38" s="64" t="str">
        <f t="shared" si="1"/>
        <v>MashBreeder II&lt;1mm</v>
      </c>
      <c r="B38" s="65" t="s">
        <v>7</v>
      </c>
      <c r="C38" s="65" t="s">
        <v>12</v>
      </c>
      <c r="D38" s="66" t="s">
        <v>32</v>
      </c>
      <c r="E38" s="67">
        <v>0.15</v>
      </c>
      <c r="F38" s="68" t="s">
        <v>26</v>
      </c>
    </row>
    <row r="39" spans="1:6" x14ac:dyDescent="0.25">
      <c r="A39" s="64" t="str">
        <f t="shared" si="1"/>
        <v>MashBreeder II&gt;3mm</v>
      </c>
      <c r="B39" s="65" t="s">
        <v>7</v>
      </c>
      <c r="C39" s="65" t="s">
        <v>9</v>
      </c>
      <c r="D39" s="66" t="s">
        <v>32</v>
      </c>
      <c r="E39" s="67">
        <v>0.15</v>
      </c>
      <c r="F39" s="68" t="s">
        <v>26</v>
      </c>
    </row>
    <row r="40" spans="1:6" x14ac:dyDescent="0.25">
      <c r="A40" s="64" t="str">
        <f t="shared" si="1"/>
        <v>MashBreeder II1-2mm</v>
      </c>
      <c r="B40" s="65" t="s">
        <v>7</v>
      </c>
      <c r="C40" s="65" t="s">
        <v>11</v>
      </c>
      <c r="D40" s="66" t="s">
        <v>32</v>
      </c>
      <c r="E40" s="67">
        <v>0.3</v>
      </c>
      <c r="F40" s="68" t="s">
        <v>26</v>
      </c>
    </row>
    <row r="41" spans="1:6" x14ac:dyDescent="0.25">
      <c r="A41" s="64" t="str">
        <f t="shared" si="1"/>
        <v>MashBreeder II2-3mm</v>
      </c>
      <c r="B41" s="65" t="s">
        <v>7</v>
      </c>
      <c r="C41" s="65" t="s">
        <v>10</v>
      </c>
      <c r="D41" s="66" t="s">
        <v>32</v>
      </c>
      <c r="E41" s="67">
        <v>0.4</v>
      </c>
      <c r="F41" s="68" t="s">
        <v>26</v>
      </c>
    </row>
    <row r="42" spans="1:6" x14ac:dyDescent="0.25">
      <c r="A42" s="64" t="str">
        <f t="shared" si="1"/>
        <v>MashBreeder III&lt;1mm</v>
      </c>
      <c r="B42" s="65" t="s">
        <v>7</v>
      </c>
      <c r="C42" s="65" t="s">
        <v>12</v>
      </c>
      <c r="D42" s="66" t="s">
        <v>51</v>
      </c>
      <c r="E42" s="67">
        <v>0.15</v>
      </c>
      <c r="F42" s="68" t="s">
        <v>26</v>
      </c>
    </row>
    <row r="43" spans="1:6" x14ac:dyDescent="0.25">
      <c r="A43" s="64" t="str">
        <f t="shared" si="1"/>
        <v>MashBreeder III&gt;3mm</v>
      </c>
      <c r="B43" s="65" t="s">
        <v>7</v>
      </c>
      <c r="C43" s="65" t="s">
        <v>9</v>
      </c>
      <c r="D43" s="66" t="s">
        <v>51</v>
      </c>
      <c r="E43" s="67">
        <v>0.15</v>
      </c>
      <c r="F43" s="68" t="s">
        <v>26</v>
      </c>
    </row>
    <row r="44" spans="1:6" x14ac:dyDescent="0.25">
      <c r="A44" s="64" t="str">
        <f t="shared" si="1"/>
        <v>MashBreeder III1-2mm</v>
      </c>
      <c r="B44" s="65" t="s">
        <v>7</v>
      </c>
      <c r="C44" s="65" t="s">
        <v>11</v>
      </c>
      <c r="D44" s="66" t="s">
        <v>51</v>
      </c>
      <c r="E44" s="67">
        <v>0.3</v>
      </c>
      <c r="F44" s="68" t="s">
        <v>26</v>
      </c>
    </row>
    <row r="45" spans="1:6" x14ac:dyDescent="0.25">
      <c r="A45" s="64" t="str">
        <f t="shared" si="1"/>
        <v>MashBreeder III2-3mm</v>
      </c>
      <c r="B45" s="65" t="s">
        <v>7</v>
      </c>
      <c r="C45" s="65" t="s">
        <v>10</v>
      </c>
      <c r="D45" s="66" t="s">
        <v>51</v>
      </c>
      <c r="E45" s="67">
        <v>0.4</v>
      </c>
      <c r="F45" s="68" t="s">
        <v>26</v>
      </c>
    </row>
    <row r="46" spans="1:6" x14ac:dyDescent="0.25">
      <c r="A46" s="64" t="str">
        <f t="shared" si="1"/>
        <v>MashGrower&lt;1mm</v>
      </c>
      <c r="B46" s="65" t="s">
        <v>7</v>
      </c>
      <c r="C46" s="65" t="s">
        <v>12</v>
      </c>
      <c r="D46" s="66" t="s">
        <v>30</v>
      </c>
      <c r="E46" s="67">
        <v>0.2</v>
      </c>
      <c r="F46" s="68" t="s">
        <v>26</v>
      </c>
    </row>
    <row r="47" spans="1:6" x14ac:dyDescent="0.25">
      <c r="A47" s="64" t="str">
        <f t="shared" si="1"/>
        <v>MashGrower&gt;3mm</v>
      </c>
      <c r="B47" s="65" t="s">
        <v>7</v>
      </c>
      <c r="C47" s="65" t="s">
        <v>9</v>
      </c>
      <c r="D47" s="66" t="s">
        <v>30</v>
      </c>
      <c r="E47" s="67">
        <v>0.1</v>
      </c>
      <c r="F47" s="68" t="s">
        <v>26</v>
      </c>
    </row>
    <row r="48" spans="1:6" x14ac:dyDescent="0.25">
      <c r="A48" s="64" t="str">
        <f t="shared" si="1"/>
        <v>MashGrower1-2mm</v>
      </c>
      <c r="B48" s="65" t="s">
        <v>7</v>
      </c>
      <c r="C48" s="65" t="s">
        <v>11</v>
      </c>
      <c r="D48" s="66" t="s">
        <v>30</v>
      </c>
      <c r="E48" s="67">
        <v>0.35</v>
      </c>
      <c r="F48" s="68" t="s">
        <v>26</v>
      </c>
    </row>
    <row r="49" spans="1:6" x14ac:dyDescent="0.25">
      <c r="A49" s="64" t="str">
        <f t="shared" si="1"/>
        <v>MashGrower2-3mm</v>
      </c>
      <c r="B49" s="65" t="s">
        <v>7</v>
      </c>
      <c r="C49" s="65" t="s">
        <v>10</v>
      </c>
      <c r="D49" s="66" t="s">
        <v>30</v>
      </c>
      <c r="E49" s="67">
        <v>0.35</v>
      </c>
      <c r="F49" s="68" t="s">
        <v>26</v>
      </c>
    </row>
    <row r="50" spans="1:6" x14ac:dyDescent="0.25">
      <c r="A50" s="64" t="str">
        <f t="shared" si="1"/>
        <v>MashOnset of lay&lt;1mm</v>
      </c>
      <c r="B50" s="65" t="s">
        <v>7</v>
      </c>
      <c r="C50" s="65" t="s">
        <v>12</v>
      </c>
      <c r="D50" s="66" t="s">
        <v>52</v>
      </c>
      <c r="E50" s="67">
        <v>0.15</v>
      </c>
      <c r="F50" s="68" t="s">
        <v>26</v>
      </c>
    </row>
    <row r="51" spans="1:6" x14ac:dyDescent="0.25">
      <c r="A51" s="64" t="str">
        <f t="shared" si="1"/>
        <v>MashOnset of lay&gt;3mm</v>
      </c>
      <c r="B51" s="65" t="s">
        <v>7</v>
      </c>
      <c r="C51" s="65" t="s">
        <v>9</v>
      </c>
      <c r="D51" s="66" t="s">
        <v>52</v>
      </c>
      <c r="E51" s="67">
        <v>0.15</v>
      </c>
      <c r="F51" s="68" t="s">
        <v>26</v>
      </c>
    </row>
    <row r="52" spans="1:6" x14ac:dyDescent="0.25">
      <c r="A52" s="64" t="str">
        <f t="shared" si="1"/>
        <v>MashOnset of lay1-2mm</v>
      </c>
      <c r="B52" s="65" t="s">
        <v>7</v>
      </c>
      <c r="C52" s="65" t="s">
        <v>11</v>
      </c>
      <c r="D52" s="66" t="s">
        <v>52</v>
      </c>
      <c r="E52" s="67">
        <v>0.3</v>
      </c>
      <c r="F52" s="68" t="s">
        <v>26</v>
      </c>
    </row>
    <row r="53" spans="1:6" x14ac:dyDescent="0.25">
      <c r="A53" s="64" t="str">
        <f t="shared" si="1"/>
        <v>MashOnset of lay2-3mm</v>
      </c>
      <c r="B53" s="65" t="s">
        <v>7</v>
      </c>
      <c r="C53" s="65" t="s">
        <v>10</v>
      </c>
      <c r="D53" s="66" t="s">
        <v>52</v>
      </c>
      <c r="E53" s="67">
        <v>0.4</v>
      </c>
      <c r="F53" s="68" t="s">
        <v>26</v>
      </c>
    </row>
    <row r="54" spans="1:6" x14ac:dyDescent="0.25">
      <c r="A54" s="64" t="str">
        <f t="shared" si="1"/>
        <v>MashPre-Starter&lt;1mm</v>
      </c>
      <c r="B54" s="65" t="s">
        <v>7</v>
      </c>
      <c r="C54" s="65" t="s">
        <v>12</v>
      </c>
      <c r="D54" s="66" t="s">
        <v>27</v>
      </c>
      <c r="E54" s="67">
        <v>0.2</v>
      </c>
      <c r="F54" s="68" t="s">
        <v>26</v>
      </c>
    </row>
    <row r="55" spans="1:6" x14ac:dyDescent="0.25">
      <c r="A55" s="64" t="str">
        <f t="shared" si="1"/>
        <v>MashPre-Starter&gt;3mm</v>
      </c>
      <c r="B55" s="65" t="s">
        <v>7</v>
      </c>
      <c r="C55" s="65" t="s">
        <v>9</v>
      </c>
      <c r="D55" s="66" t="s">
        <v>27</v>
      </c>
      <c r="E55" s="67">
        <v>0.05</v>
      </c>
      <c r="F55" s="68" t="s">
        <v>26</v>
      </c>
    </row>
    <row r="56" spans="1:6" x14ac:dyDescent="0.25">
      <c r="A56" s="64" t="str">
        <f t="shared" si="1"/>
        <v>MashPre-Starter1-2mm</v>
      </c>
      <c r="B56" s="65" t="s">
        <v>7</v>
      </c>
      <c r="C56" s="65" t="s">
        <v>11</v>
      </c>
      <c r="D56" s="66" t="s">
        <v>27</v>
      </c>
      <c r="E56" s="67">
        <v>0.5</v>
      </c>
      <c r="F56" s="68" t="s">
        <v>26</v>
      </c>
    </row>
    <row r="57" spans="1:6" x14ac:dyDescent="0.25">
      <c r="A57" s="64" t="str">
        <f t="shared" si="1"/>
        <v>MashPre-Starter2-3mm</v>
      </c>
      <c r="B57" s="65" t="s">
        <v>7</v>
      </c>
      <c r="C57" s="65" t="s">
        <v>10</v>
      </c>
      <c r="D57" s="66" t="s">
        <v>27</v>
      </c>
      <c r="E57" s="67">
        <v>0.25</v>
      </c>
      <c r="F57" s="68" t="s">
        <v>26</v>
      </c>
    </row>
    <row r="58" spans="1:6" x14ac:dyDescent="0.25">
      <c r="A58" s="64" t="str">
        <f t="shared" si="1"/>
        <v>MashStarter&lt;1mm</v>
      </c>
      <c r="B58" s="65" t="s">
        <v>7</v>
      </c>
      <c r="C58" s="65" t="s">
        <v>12</v>
      </c>
      <c r="D58" s="66" t="s">
        <v>28</v>
      </c>
      <c r="E58" s="67">
        <v>0.2</v>
      </c>
      <c r="F58" s="68" t="s">
        <v>26</v>
      </c>
    </row>
    <row r="59" spans="1:6" x14ac:dyDescent="0.25">
      <c r="A59" s="64" t="str">
        <f t="shared" si="1"/>
        <v>MashStarter&gt;3mm</v>
      </c>
      <c r="B59" s="65" t="s">
        <v>7</v>
      </c>
      <c r="C59" s="65" t="s">
        <v>9</v>
      </c>
      <c r="D59" s="66" t="s">
        <v>28</v>
      </c>
      <c r="E59" s="67">
        <v>0.05</v>
      </c>
      <c r="F59" s="68" t="s">
        <v>26</v>
      </c>
    </row>
    <row r="60" spans="1:6" x14ac:dyDescent="0.25">
      <c r="A60" s="64" t="str">
        <f t="shared" si="1"/>
        <v>MashStarter1-2mm</v>
      </c>
      <c r="B60" s="65" t="s">
        <v>7</v>
      </c>
      <c r="C60" s="65" t="s">
        <v>11</v>
      </c>
      <c r="D60" s="66" t="s">
        <v>28</v>
      </c>
      <c r="E60" s="67">
        <v>0.5</v>
      </c>
      <c r="F60" s="68" t="s">
        <v>26</v>
      </c>
    </row>
    <row r="61" spans="1:6" x14ac:dyDescent="0.25">
      <c r="A61" s="64" t="str">
        <f t="shared" si="1"/>
        <v>MashStarter2-3mm</v>
      </c>
      <c r="B61" s="65" t="s">
        <v>7</v>
      </c>
      <c r="C61" s="65" t="s">
        <v>10</v>
      </c>
      <c r="D61" s="66" t="s">
        <v>28</v>
      </c>
      <c r="E61" s="67">
        <v>0.25</v>
      </c>
      <c r="F61" s="68" t="s">
        <v>26</v>
      </c>
    </row>
    <row r="62" spans="1:6" x14ac:dyDescent="0.25">
      <c r="A62" s="64" t="str">
        <f t="shared" si="1"/>
        <v>MashTransition&lt;1mm</v>
      </c>
      <c r="B62" s="65" t="s">
        <v>7</v>
      </c>
      <c r="C62" s="65" t="s">
        <v>12</v>
      </c>
      <c r="D62" s="66" t="s">
        <v>31</v>
      </c>
      <c r="E62" s="67">
        <v>0.2</v>
      </c>
      <c r="F62" s="68" t="s">
        <v>26</v>
      </c>
    </row>
    <row r="63" spans="1:6" x14ac:dyDescent="0.25">
      <c r="A63" s="64" t="str">
        <f t="shared" si="1"/>
        <v>MashTransition&gt;3mm</v>
      </c>
      <c r="B63" s="65" t="s">
        <v>7</v>
      </c>
      <c r="C63" s="65" t="s">
        <v>9</v>
      </c>
      <c r="D63" s="66" t="s">
        <v>31</v>
      </c>
      <c r="E63" s="67">
        <v>0.1</v>
      </c>
      <c r="F63" s="68" t="s">
        <v>26</v>
      </c>
    </row>
    <row r="64" spans="1:6" x14ac:dyDescent="0.25">
      <c r="A64" s="64" t="str">
        <f t="shared" si="1"/>
        <v>MashTransition1-2mm</v>
      </c>
      <c r="B64" s="65" t="s">
        <v>7</v>
      </c>
      <c r="C64" s="65" t="s">
        <v>11</v>
      </c>
      <c r="D64" s="66" t="s">
        <v>31</v>
      </c>
      <c r="E64" s="67">
        <v>0.35</v>
      </c>
      <c r="F64" s="68" t="s">
        <v>26</v>
      </c>
    </row>
    <row r="65" spans="1:6" x14ac:dyDescent="0.25">
      <c r="A65" s="64" t="str">
        <f t="shared" si="1"/>
        <v>MashTransition2-3mm</v>
      </c>
      <c r="B65" s="65" t="s">
        <v>7</v>
      </c>
      <c r="C65" s="65" t="s">
        <v>10</v>
      </c>
      <c r="D65" s="66" t="s">
        <v>31</v>
      </c>
      <c r="E65" s="67">
        <v>0.35</v>
      </c>
      <c r="F65" s="68" t="s">
        <v>26</v>
      </c>
    </row>
    <row r="66" spans="1:6" x14ac:dyDescent="0.25">
      <c r="A66" s="64" t="str">
        <f t="shared" ref="A66:A97" si="2">B66&amp;D66&amp;C66</f>
        <v>PelletBreeder I&lt;1mm</v>
      </c>
      <c r="B66" s="65" t="s">
        <v>29</v>
      </c>
      <c r="C66" s="65" t="s">
        <v>12</v>
      </c>
      <c r="D66" s="66" t="s">
        <v>5</v>
      </c>
      <c r="E66" s="67">
        <v>0.1</v>
      </c>
      <c r="F66" s="68" t="s">
        <v>26</v>
      </c>
    </row>
    <row r="67" spans="1:6" x14ac:dyDescent="0.25">
      <c r="A67" s="64" t="str">
        <f t="shared" si="2"/>
        <v>PelletBreeder I&gt;3mm</v>
      </c>
      <c r="B67" s="65" t="s">
        <v>29</v>
      </c>
      <c r="C67" s="65" t="s">
        <v>9</v>
      </c>
      <c r="D67" s="66" t="s">
        <v>5</v>
      </c>
      <c r="E67" s="67">
        <v>0.7</v>
      </c>
      <c r="F67" s="68" t="s">
        <v>26</v>
      </c>
    </row>
    <row r="68" spans="1:6" x14ac:dyDescent="0.25">
      <c r="A68" s="64" t="str">
        <f t="shared" si="2"/>
        <v>PelletBreeder I1-2mm</v>
      </c>
      <c r="B68" s="65" t="s">
        <v>29</v>
      </c>
      <c r="C68" s="65" t="s">
        <v>11</v>
      </c>
      <c r="D68" s="66" t="s">
        <v>5</v>
      </c>
      <c r="E68" s="67">
        <v>0.1</v>
      </c>
      <c r="F68" s="68" t="s">
        <v>26</v>
      </c>
    </row>
    <row r="69" spans="1:6" x14ac:dyDescent="0.25">
      <c r="A69" s="64" t="str">
        <f t="shared" si="2"/>
        <v>PelletBreeder I2-3mm</v>
      </c>
      <c r="B69" s="65" t="s">
        <v>29</v>
      </c>
      <c r="C69" s="65" t="s">
        <v>10</v>
      </c>
      <c r="D69" s="66" t="s">
        <v>5</v>
      </c>
      <c r="E69" s="67">
        <v>0.1</v>
      </c>
      <c r="F69" s="68" t="s">
        <v>26</v>
      </c>
    </row>
    <row r="70" spans="1:6" x14ac:dyDescent="0.25">
      <c r="A70" s="64" t="str">
        <f t="shared" si="2"/>
        <v>PelletBreeder II&lt;1mm</v>
      </c>
      <c r="B70" s="65" t="s">
        <v>29</v>
      </c>
      <c r="C70" s="65" t="s">
        <v>12</v>
      </c>
      <c r="D70" s="66" t="s">
        <v>32</v>
      </c>
      <c r="E70" s="67">
        <v>0.1</v>
      </c>
      <c r="F70" s="68" t="s">
        <v>26</v>
      </c>
    </row>
    <row r="71" spans="1:6" x14ac:dyDescent="0.25">
      <c r="A71" s="64" t="str">
        <f t="shared" si="2"/>
        <v>PelletBreeder II&gt;3mm</v>
      </c>
      <c r="B71" s="65" t="s">
        <v>29</v>
      </c>
      <c r="C71" s="65" t="s">
        <v>9</v>
      </c>
      <c r="D71" s="66" t="s">
        <v>32</v>
      </c>
      <c r="E71" s="67">
        <v>0.7</v>
      </c>
      <c r="F71" s="68" t="s">
        <v>26</v>
      </c>
    </row>
    <row r="72" spans="1:6" x14ac:dyDescent="0.25">
      <c r="A72" s="64" t="str">
        <f t="shared" si="2"/>
        <v>PelletBreeder II1-2mm</v>
      </c>
      <c r="B72" s="65" t="s">
        <v>29</v>
      </c>
      <c r="C72" s="65" t="s">
        <v>11</v>
      </c>
      <c r="D72" s="66" t="s">
        <v>32</v>
      </c>
      <c r="E72" s="67">
        <v>0.1</v>
      </c>
      <c r="F72" s="68" t="s">
        <v>26</v>
      </c>
    </row>
    <row r="73" spans="1:6" x14ac:dyDescent="0.25">
      <c r="A73" s="64" t="str">
        <f t="shared" si="2"/>
        <v>PelletBreeder II2-3mm</v>
      </c>
      <c r="B73" s="65" t="s">
        <v>29</v>
      </c>
      <c r="C73" s="65" t="s">
        <v>10</v>
      </c>
      <c r="D73" s="66" t="s">
        <v>32</v>
      </c>
      <c r="E73" s="67">
        <v>0.1</v>
      </c>
      <c r="F73" s="68" t="s">
        <v>26</v>
      </c>
    </row>
    <row r="74" spans="1:6" x14ac:dyDescent="0.25">
      <c r="A74" s="64" t="str">
        <f t="shared" si="2"/>
        <v>PelletBreeder III&lt;1mm</v>
      </c>
      <c r="B74" s="65" t="s">
        <v>29</v>
      </c>
      <c r="C74" s="65" t="s">
        <v>12</v>
      </c>
      <c r="D74" s="66" t="s">
        <v>51</v>
      </c>
      <c r="E74" s="67">
        <v>0.1</v>
      </c>
      <c r="F74" s="68" t="s">
        <v>26</v>
      </c>
    </row>
    <row r="75" spans="1:6" x14ac:dyDescent="0.25">
      <c r="A75" s="64" t="str">
        <f t="shared" si="2"/>
        <v>PelletBreeder III&gt;3mm</v>
      </c>
      <c r="B75" s="65" t="s">
        <v>29</v>
      </c>
      <c r="C75" s="65" t="s">
        <v>9</v>
      </c>
      <c r="D75" s="66" t="s">
        <v>51</v>
      </c>
      <c r="E75" s="67">
        <v>0.7</v>
      </c>
      <c r="F75" s="68" t="s">
        <v>26</v>
      </c>
    </row>
    <row r="76" spans="1:6" x14ac:dyDescent="0.25">
      <c r="A76" s="64" t="str">
        <f t="shared" si="2"/>
        <v>PelletBreeder III1-2mm</v>
      </c>
      <c r="B76" s="65" t="s">
        <v>29</v>
      </c>
      <c r="C76" s="65" t="s">
        <v>11</v>
      </c>
      <c r="D76" s="66" t="s">
        <v>51</v>
      </c>
      <c r="E76" s="67">
        <v>0.1</v>
      </c>
      <c r="F76" s="68" t="s">
        <v>26</v>
      </c>
    </row>
    <row r="77" spans="1:6" x14ac:dyDescent="0.25">
      <c r="A77" s="64" t="str">
        <f t="shared" si="2"/>
        <v>PelletBreeder III2-3mm</v>
      </c>
      <c r="B77" s="65" t="s">
        <v>29</v>
      </c>
      <c r="C77" s="65" t="s">
        <v>10</v>
      </c>
      <c r="D77" s="66" t="s">
        <v>51</v>
      </c>
      <c r="E77" s="67">
        <v>0.1</v>
      </c>
      <c r="F77" s="68" t="s">
        <v>26</v>
      </c>
    </row>
    <row r="78" spans="1:6" x14ac:dyDescent="0.25">
      <c r="A78" s="64" t="str">
        <f t="shared" si="2"/>
        <v>PelletGrower&lt;1mm</v>
      </c>
      <c r="B78" s="65" t="s">
        <v>29</v>
      </c>
      <c r="C78" s="65" t="s">
        <v>12</v>
      </c>
      <c r="D78" s="66" t="s">
        <v>30</v>
      </c>
      <c r="E78" s="67">
        <v>0.1</v>
      </c>
      <c r="F78" s="68" t="s">
        <v>26</v>
      </c>
    </row>
    <row r="79" spans="1:6" x14ac:dyDescent="0.25">
      <c r="A79" s="64" t="str">
        <f t="shared" si="2"/>
        <v>PelletGrower&gt;3mm</v>
      </c>
      <c r="B79" s="65" t="s">
        <v>29</v>
      </c>
      <c r="C79" s="65" t="s">
        <v>9</v>
      </c>
      <c r="D79" s="66" t="s">
        <v>30</v>
      </c>
      <c r="E79" s="67">
        <v>0.7</v>
      </c>
      <c r="F79" s="68" t="s">
        <v>26</v>
      </c>
    </row>
    <row r="80" spans="1:6" x14ac:dyDescent="0.25">
      <c r="A80" s="64" t="str">
        <f t="shared" si="2"/>
        <v>PelletGrower1-2mm</v>
      </c>
      <c r="B80" s="65" t="s">
        <v>29</v>
      </c>
      <c r="C80" s="65" t="s">
        <v>11</v>
      </c>
      <c r="D80" s="66" t="s">
        <v>30</v>
      </c>
      <c r="E80" s="67">
        <v>0.1</v>
      </c>
      <c r="F80" s="68" t="s">
        <v>26</v>
      </c>
    </row>
    <row r="81" spans="1:6" x14ac:dyDescent="0.25">
      <c r="A81" s="64" t="str">
        <f t="shared" si="2"/>
        <v>PelletGrower2-3mm</v>
      </c>
      <c r="B81" s="65" t="s">
        <v>29</v>
      </c>
      <c r="C81" s="65" t="s">
        <v>10</v>
      </c>
      <c r="D81" s="66" t="s">
        <v>30</v>
      </c>
      <c r="E81" s="67">
        <v>0.1</v>
      </c>
      <c r="F81" s="68" t="s">
        <v>26</v>
      </c>
    </row>
    <row r="82" spans="1:6" x14ac:dyDescent="0.25">
      <c r="A82" s="64" t="str">
        <f t="shared" si="2"/>
        <v>PelletOnset of lay&lt;1mm</v>
      </c>
      <c r="B82" s="65" t="s">
        <v>29</v>
      </c>
      <c r="C82" s="65" t="s">
        <v>12</v>
      </c>
      <c r="D82" s="66" t="s">
        <v>52</v>
      </c>
      <c r="E82" s="67">
        <v>0.1</v>
      </c>
      <c r="F82" s="68" t="s">
        <v>26</v>
      </c>
    </row>
    <row r="83" spans="1:6" x14ac:dyDescent="0.25">
      <c r="A83" s="64" t="str">
        <f t="shared" si="2"/>
        <v>PelletOnset of lay&gt;3mm</v>
      </c>
      <c r="B83" s="65" t="s">
        <v>29</v>
      </c>
      <c r="C83" s="65" t="s">
        <v>9</v>
      </c>
      <c r="D83" s="66" t="s">
        <v>52</v>
      </c>
      <c r="E83" s="67">
        <v>0.7</v>
      </c>
      <c r="F83" s="68" t="s">
        <v>26</v>
      </c>
    </row>
    <row r="84" spans="1:6" x14ac:dyDescent="0.25">
      <c r="A84" s="64" t="str">
        <f t="shared" si="2"/>
        <v>PelletOnset of lay1-2mm</v>
      </c>
      <c r="B84" s="65" t="s">
        <v>29</v>
      </c>
      <c r="C84" s="65" t="s">
        <v>11</v>
      </c>
      <c r="D84" s="66" t="s">
        <v>52</v>
      </c>
      <c r="E84" s="67">
        <v>0.1</v>
      </c>
      <c r="F84" s="68" t="s">
        <v>26</v>
      </c>
    </row>
    <row r="85" spans="1:6" x14ac:dyDescent="0.25">
      <c r="A85" s="64" t="str">
        <f t="shared" si="2"/>
        <v>PelletOnset of lay2-3mm</v>
      </c>
      <c r="B85" s="65" t="s">
        <v>29</v>
      </c>
      <c r="C85" s="65" t="s">
        <v>10</v>
      </c>
      <c r="D85" s="66" t="s">
        <v>52</v>
      </c>
      <c r="E85" s="67">
        <v>0.1</v>
      </c>
      <c r="F85" s="68" t="s">
        <v>26</v>
      </c>
    </row>
    <row r="86" spans="1:6" x14ac:dyDescent="0.25">
      <c r="A86" s="64" t="str">
        <f t="shared" si="2"/>
        <v>PelletPre-Starter&lt;1mm</v>
      </c>
      <c r="B86" s="65" t="s">
        <v>29</v>
      </c>
      <c r="C86" s="65" t="s">
        <v>12</v>
      </c>
      <c r="D86" s="65" t="s">
        <v>27</v>
      </c>
      <c r="E86" s="67" t="s">
        <v>33</v>
      </c>
      <c r="F86" s="68" t="s">
        <v>26</v>
      </c>
    </row>
    <row r="87" spans="1:6" x14ac:dyDescent="0.25">
      <c r="A87" s="64" t="str">
        <f t="shared" si="2"/>
        <v>PelletPre-Starter&gt;3mm</v>
      </c>
      <c r="B87" s="65" t="s">
        <v>29</v>
      </c>
      <c r="C87" s="65" t="s">
        <v>9</v>
      </c>
      <c r="D87" s="65" t="s">
        <v>27</v>
      </c>
      <c r="E87" s="67" t="s">
        <v>33</v>
      </c>
      <c r="F87" s="68" t="s">
        <v>26</v>
      </c>
    </row>
    <row r="88" spans="1:6" x14ac:dyDescent="0.25">
      <c r="A88" s="64" t="str">
        <f t="shared" si="2"/>
        <v>PelletPre-Starter1-2mm</v>
      </c>
      <c r="B88" s="65" t="s">
        <v>29</v>
      </c>
      <c r="C88" s="65" t="s">
        <v>11</v>
      </c>
      <c r="D88" s="65" t="s">
        <v>27</v>
      </c>
      <c r="E88" s="67" t="s">
        <v>33</v>
      </c>
      <c r="F88" s="68" t="s">
        <v>26</v>
      </c>
    </row>
    <row r="89" spans="1:6" x14ac:dyDescent="0.25">
      <c r="A89" s="64" t="str">
        <f t="shared" si="2"/>
        <v>PelletPre-Starter2-3mm</v>
      </c>
      <c r="B89" s="65" t="s">
        <v>29</v>
      </c>
      <c r="C89" s="65" t="s">
        <v>10</v>
      </c>
      <c r="D89" s="65" t="s">
        <v>27</v>
      </c>
      <c r="E89" s="67" t="s">
        <v>33</v>
      </c>
      <c r="F89" s="68" t="s">
        <v>26</v>
      </c>
    </row>
    <row r="90" spans="1:6" x14ac:dyDescent="0.25">
      <c r="A90" s="64" t="str">
        <f t="shared" si="2"/>
        <v>PelletStarter&lt;1mm</v>
      </c>
      <c r="B90" s="65" t="s">
        <v>29</v>
      </c>
      <c r="C90" s="65" t="s">
        <v>12</v>
      </c>
      <c r="D90" s="66" t="s">
        <v>28</v>
      </c>
      <c r="E90" s="67" t="s">
        <v>33</v>
      </c>
      <c r="F90" s="68" t="s">
        <v>26</v>
      </c>
    </row>
    <row r="91" spans="1:6" x14ac:dyDescent="0.25">
      <c r="A91" s="64" t="str">
        <f t="shared" si="2"/>
        <v>PelletStarter&gt;3mm</v>
      </c>
      <c r="B91" s="65" t="s">
        <v>29</v>
      </c>
      <c r="C91" s="65" t="s">
        <v>9</v>
      </c>
      <c r="D91" s="66" t="s">
        <v>28</v>
      </c>
      <c r="E91" s="67" t="s">
        <v>33</v>
      </c>
      <c r="F91" s="68" t="s">
        <v>26</v>
      </c>
    </row>
    <row r="92" spans="1:6" x14ac:dyDescent="0.25">
      <c r="A92" s="64" t="str">
        <f t="shared" si="2"/>
        <v>PelletStarter1-2mm</v>
      </c>
      <c r="B92" s="65" t="s">
        <v>29</v>
      </c>
      <c r="C92" s="65" t="s">
        <v>11</v>
      </c>
      <c r="D92" s="66" t="s">
        <v>28</v>
      </c>
      <c r="E92" s="67" t="s">
        <v>33</v>
      </c>
      <c r="F92" s="68" t="s">
        <v>26</v>
      </c>
    </row>
    <row r="93" spans="1:6" x14ac:dyDescent="0.25">
      <c r="A93" s="64" t="str">
        <f t="shared" si="2"/>
        <v>PelletStarter2-3mm</v>
      </c>
      <c r="B93" s="65" t="s">
        <v>29</v>
      </c>
      <c r="C93" s="65" t="s">
        <v>10</v>
      </c>
      <c r="D93" s="66" t="s">
        <v>28</v>
      </c>
      <c r="E93" s="67" t="s">
        <v>33</v>
      </c>
      <c r="F93" s="68" t="s">
        <v>26</v>
      </c>
    </row>
    <row r="94" spans="1:6" x14ac:dyDescent="0.25">
      <c r="A94" s="64" t="str">
        <f t="shared" si="2"/>
        <v>PelletTransition&lt;1mm</v>
      </c>
      <c r="B94" s="65" t="s">
        <v>29</v>
      </c>
      <c r="C94" s="65" t="s">
        <v>12</v>
      </c>
      <c r="D94" s="66" t="s">
        <v>31</v>
      </c>
      <c r="E94" s="67">
        <v>0.1</v>
      </c>
      <c r="F94" s="68" t="s">
        <v>26</v>
      </c>
    </row>
    <row r="95" spans="1:6" x14ac:dyDescent="0.25">
      <c r="A95" s="64" t="str">
        <f t="shared" si="2"/>
        <v>PelletTransition&gt;3mm</v>
      </c>
      <c r="B95" s="65" t="s">
        <v>29</v>
      </c>
      <c r="C95" s="65" t="s">
        <v>9</v>
      </c>
      <c r="D95" s="66" t="s">
        <v>31</v>
      </c>
      <c r="E95" s="67">
        <v>0.7</v>
      </c>
      <c r="F95" s="68" t="s">
        <v>26</v>
      </c>
    </row>
    <row r="96" spans="1:6" x14ac:dyDescent="0.25">
      <c r="A96" s="64" t="str">
        <f t="shared" si="2"/>
        <v>PelletTransition1-2mm</v>
      </c>
      <c r="B96" s="65" t="s">
        <v>29</v>
      </c>
      <c r="C96" s="65" t="s">
        <v>11</v>
      </c>
      <c r="D96" s="66" t="s">
        <v>31</v>
      </c>
      <c r="E96" s="67">
        <v>0.1</v>
      </c>
      <c r="F96" s="68" t="s">
        <v>26</v>
      </c>
    </row>
    <row r="97" spans="1:6" x14ac:dyDescent="0.25">
      <c r="A97" s="69" t="str">
        <f t="shared" si="2"/>
        <v>PelletTransition2-3mm</v>
      </c>
      <c r="B97" s="70" t="s">
        <v>29</v>
      </c>
      <c r="C97" s="70" t="s">
        <v>10</v>
      </c>
      <c r="D97" s="71" t="s">
        <v>31</v>
      </c>
      <c r="E97" s="72">
        <v>0.1</v>
      </c>
      <c r="F97" s="73" t="s">
        <v>26</v>
      </c>
    </row>
  </sheetData>
  <sortState xmlns:xlrd2="http://schemas.microsoft.com/office/spreadsheetml/2017/richdata2" ref="A2:F97">
    <sortCondition ref="A2:A97"/>
  </sortState>
  <phoneticPr fontId="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6B92367A10E64FA4CBD9F1FB789BA0" ma:contentTypeVersion="16" ma:contentTypeDescription="Create a new document." ma:contentTypeScope="" ma:versionID="e2c86a08c91db80907ab800ca0f6e0a8">
  <xsd:schema xmlns:xsd="http://www.w3.org/2001/XMLSchema" xmlns:xs="http://www.w3.org/2001/XMLSchema" xmlns:p="http://schemas.microsoft.com/office/2006/metadata/properties" xmlns:ns2="0c5f4e42-0ff1-4ae2-85e4-ff7ffd748715" xmlns:ns3="b57f32f3-c912-4eb1-b4c5-ffea1860368b" targetNamespace="http://schemas.microsoft.com/office/2006/metadata/properties" ma:root="true" ma:fieldsID="5d23bc81040bb21fbf430150de7c10bc" ns2:_="" ns3:_="">
    <xsd:import namespace="0c5f4e42-0ff1-4ae2-85e4-ff7ffd748715"/>
    <xsd:import namespace="b57f32f3-c912-4eb1-b4c5-ffea1860368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ObjectDetectorVersions" minOccurs="0"/>
                <xsd:element ref="ns2:MediaLengthInSecond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5f4e42-0ff1-4ae2-85e4-ff7ffd7487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8d1bda5b-99a3-439e-a792-28284e973dd8"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7f32f3-c912-4eb1-b4c5-ffea1860368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e010e72-1f0f-456e-94ca-22ea9a00ea9e}" ma:internalName="TaxCatchAll" ma:showField="CatchAllData" ma:web="b57f32f3-c912-4eb1-b4c5-ffea1860368b">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57f32f3-c912-4eb1-b4c5-ffea1860368b" xsi:nil="true"/>
    <lcf76f155ced4ddcb4097134ff3c332f xmlns="0c5f4e42-0ff1-4ae2-85e4-ff7ffd74871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C83A34-A4ED-47B8-A73F-00BCF94385BF}"/>
</file>

<file path=customXml/itemProps2.xml><?xml version="1.0" encoding="utf-8"?>
<ds:datastoreItem xmlns:ds="http://schemas.openxmlformats.org/officeDocument/2006/customXml" ds:itemID="{53A10AA2-7EA6-4FF6-BF8B-569029F6E9E4}">
  <ds:schemaRefs>
    <ds:schemaRef ds:uri="b57f32f3-c912-4eb1-b4c5-ffea1860368b"/>
    <ds:schemaRef ds:uri="http://purl.org/dc/dcmitype/"/>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schemas.openxmlformats.org/package/2006/metadata/core-properties"/>
    <ds:schemaRef ds:uri="0c5f4e42-0ff1-4ae2-85e4-ff7ffd748715"/>
    <ds:schemaRef ds:uri="http://schemas.microsoft.com/office/2006/metadata/properties"/>
  </ds:schemaRefs>
</ds:datastoreItem>
</file>

<file path=customXml/itemProps3.xml><?xml version="1.0" encoding="utf-8"?>
<ds:datastoreItem xmlns:ds="http://schemas.openxmlformats.org/officeDocument/2006/customXml" ds:itemID="{F5ABCA16-B790-4367-A72F-C3C6BE287E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Feed sieve instructions</vt:lpstr>
      <vt:lpstr>Enter your data</vt:lpstr>
      <vt:lpstr>Recommandations</vt:lpstr>
      <vt:lpstr>'Enter your data'!Zone_d_impression</vt:lpstr>
      <vt:lpstr>'Feed sieve instructions'!Zone_d_impression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Bentley</dc:creator>
  <cp:keywords/>
  <dc:description/>
  <cp:lastModifiedBy>Mathieu LARDIERE</cp:lastModifiedBy>
  <cp:revision/>
  <cp:lastPrinted>2025-01-10T11:08:33Z</cp:lastPrinted>
  <dcterms:created xsi:type="dcterms:W3CDTF">2019-10-08T13:50:44Z</dcterms:created>
  <dcterms:modified xsi:type="dcterms:W3CDTF">2026-03-12T07:34:38Z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0x0101009D6B92367A10E64FA4CBD9F1FB789BA0</vt:lpwstr>
  </property>
  <property fmtid="{D5CDD505-2E9C-101B-9397-08002B2CF9AE}" pid="3" name="xd_ProgID">
    <vt:lpwstr/>
  </property>
  <property fmtid="{D5CDD505-2E9C-101B-9397-08002B2CF9AE}" pid="4" name="_ColorHex">
    <vt:lpwstr/>
  </property>
  <property fmtid="{D5CDD505-2E9C-101B-9397-08002B2CF9AE}" pid="5" name="_Emoji">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_ColorTag">
    <vt:lpwstr/>
  </property>
  <property fmtid="{D5CDD505-2E9C-101B-9397-08002B2CF9AE}" pid="10" name="TriggerFlowInfo">
    <vt:lpwstr/>
  </property>
  <property fmtid="{D5CDD505-2E9C-101B-9397-08002B2CF9AE}" pid="11" name="xd_Signature">
    <vt:bool>false</vt:bool>
  </property>
  <property fmtid="{D5CDD505-2E9C-101B-9397-08002B2CF9AE}" pid="12" name="MediaServiceImageTags">
    <vt:lpwstr/>
  </property>
</Properties>
</file>